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petic\OneDrive - CARNET\Desktop\FI 2025\"/>
    </mc:Choice>
  </mc:AlternateContent>
  <xr:revisionPtr revIDLastSave="0" documentId="13_ncr:1_{560B3428-3979-4ED3-9280-E7718A4FD1FC}"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E326" i="9" s="1"/>
  <c r="B326" i="9" s="1"/>
  <c r="G326" i="9"/>
  <c r="F326" i="9"/>
  <c r="H325" i="9"/>
  <c r="G325" i="9"/>
  <c r="E325" i="9" s="1"/>
  <c r="F325" i="9"/>
  <c r="H324" i="9"/>
  <c r="G324" i="9"/>
  <c r="F324" i="9"/>
  <c r="H323" i="9"/>
  <c r="E323" i="9" s="1"/>
  <c r="B323" i="9" s="1"/>
  <c r="G323" i="9"/>
  <c r="F323" i="9"/>
  <c r="H322" i="9"/>
  <c r="G322" i="9"/>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F286" i="9" s="1"/>
  <c r="L286" i="9"/>
  <c r="E286" i="9"/>
  <c r="B286" i="9" s="1"/>
  <c r="M285" i="9"/>
  <c r="L285" i="9"/>
  <c r="F285" i="9"/>
  <c r="E285" i="9"/>
  <c r="M284" i="9"/>
  <c r="L284" i="9"/>
  <c r="F284" i="9"/>
  <c r="B284" i="9" s="1"/>
  <c r="E284" i="9"/>
  <c r="M283" i="9"/>
  <c r="L283" i="9"/>
  <c r="F283" i="9" s="1"/>
  <c r="B283" i="9" s="1"/>
  <c r="E283" i="9"/>
  <c r="M282" i="9"/>
  <c r="F282" i="9" s="1"/>
  <c r="L282" i="9"/>
  <c r="E282" i="9"/>
  <c r="B282" i="9" s="1"/>
  <c r="M281" i="9"/>
  <c r="L281" i="9"/>
  <c r="F281" i="9"/>
  <c r="E281" i="9"/>
  <c r="M280" i="9"/>
  <c r="L280" i="9"/>
  <c r="F280" i="9"/>
  <c r="B280" i="9" s="1"/>
  <c r="E280" i="9"/>
  <c r="M279" i="9"/>
  <c r="L279" i="9"/>
  <c r="F279" i="9" s="1"/>
  <c r="B279" i="9" s="1"/>
  <c r="E279" i="9"/>
  <c r="M278" i="9"/>
  <c r="F278" i="9" s="1"/>
  <c r="L278" i="9"/>
  <c r="E278" i="9"/>
  <c r="B278" i="9" s="1"/>
  <c r="M277" i="9"/>
  <c r="L277" i="9"/>
  <c r="F277" i="9"/>
  <c r="E277" i="9"/>
  <c r="M276" i="9"/>
  <c r="L276" i="9"/>
  <c r="F276" i="9"/>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c r="B260" i="9" s="1"/>
  <c r="E260" i="9"/>
  <c r="M259" i="9"/>
  <c r="L259" i="9"/>
  <c r="F259" i="9" s="1"/>
  <c r="B259" i="9" s="1"/>
  <c r="E259" i="9"/>
  <c r="M258" i="9"/>
  <c r="F258" i="9" s="1"/>
  <c r="L258" i="9"/>
  <c r="E258" i="9"/>
  <c r="B258" i="9" s="1"/>
  <c r="M257" i="9"/>
  <c r="L257" i="9"/>
  <c r="F257" i="9"/>
  <c r="E257" i="9"/>
  <c r="M256" i="9"/>
  <c r="L256" i="9"/>
  <c r="F256" i="9"/>
  <c r="B256" i="9" s="1"/>
  <c r="E256" i="9"/>
  <c r="M255" i="9"/>
  <c r="L255" i="9"/>
  <c r="F255" i="9" s="1"/>
  <c r="B255" i="9" s="1"/>
  <c r="E255" i="9"/>
  <c r="M254" i="9"/>
  <c r="F254" i="9" s="1"/>
  <c r="L254" i="9"/>
  <c r="E254" i="9"/>
  <c r="B254" i="9" s="1"/>
  <c r="M253" i="9"/>
  <c r="L253" i="9"/>
  <c r="F253" i="9"/>
  <c r="E253" i="9"/>
  <c r="M252" i="9"/>
  <c r="L252" i="9"/>
  <c r="F252" i="9"/>
  <c r="B252" i="9" s="1"/>
  <c r="E252" i="9"/>
  <c r="M251" i="9"/>
  <c r="L251" i="9"/>
  <c r="F251" i="9" s="1"/>
  <c r="B251" i="9" s="1"/>
  <c r="E251" i="9"/>
  <c r="M250" i="9"/>
  <c r="F250" i="9" s="1"/>
  <c r="L250" i="9"/>
  <c r="E250" i="9"/>
  <c r="B250" i="9" s="1"/>
  <c r="M249" i="9"/>
  <c r="L249" i="9"/>
  <c r="F249" i="9"/>
  <c r="E249" i="9"/>
  <c r="M248" i="9"/>
  <c r="L248" i="9"/>
  <c r="F248" i="9"/>
  <c r="B248" i="9" s="1"/>
  <c r="E248" i="9"/>
  <c r="M247" i="9"/>
  <c r="L247" i="9"/>
  <c r="F247" i="9" s="1"/>
  <c r="B247" i="9" s="1"/>
  <c r="E247" i="9"/>
  <c r="M246" i="9"/>
  <c r="F246" i="9" s="1"/>
  <c r="L246" i="9"/>
  <c r="E246" i="9"/>
  <c r="B246" i="9" s="1"/>
  <c r="M245" i="9"/>
  <c r="L245" i="9"/>
  <c r="F245" i="9"/>
  <c r="E245" i="9"/>
  <c r="M244" i="9"/>
  <c r="L244" i="9"/>
  <c r="E244" i="9"/>
  <c r="M243" i="9"/>
  <c r="L243" i="9"/>
  <c r="E243" i="9"/>
  <c r="M242" i="9"/>
  <c r="F242" i="9" s="1"/>
  <c r="L242" i="9"/>
  <c r="E242" i="9"/>
  <c r="M241" i="9"/>
  <c r="F241" i="9" s="1"/>
  <c r="L241" i="9"/>
  <c r="E241" i="9"/>
  <c r="M240" i="9"/>
  <c r="F240" i="9" s="1"/>
  <c r="B240" i="9" s="1"/>
  <c r="L240" i="9"/>
  <c r="E240" i="9"/>
  <c r="M239" i="9"/>
  <c r="L239" i="9"/>
  <c r="E239" i="9"/>
  <c r="M238" i="9"/>
  <c r="F238" i="9" s="1"/>
  <c r="L238" i="9"/>
  <c r="E238" i="9"/>
  <c r="M237" i="9"/>
  <c r="F237" i="9" s="1"/>
  <c r="L237" i="9"/>
  <c r="E237" i="9"/>
  <c r="M236" i="9"/>
  <c r="L236" i="9"/>
  <c r="E236" i="9"/>
  <c r="M235" i="9"/>
  <c r="L235" i="9"/>
  <c r="E235" i="9"/>
  <c r="M234" i="9"/>
  <c r="F234" i="9" s="1"/>
  <c r="L234" i="9"/>
  <c r="E234" i="9"/>
  <c r="M233" i="9"/>
  <c r="L233" i="9"/>
  <c r="F233" i="9"/>
  <c r="E233" i="9"/>
  <c r="M232" i="9"/>
  <c r="L232" i="9"/>
  <c r="F232" i="9"/>
  <c r="B232" i="9" s="1"/>
  <c r="E232" i="9"/>
  <c r="M231" i="9"/>
  <c r="L231" i="9"/>
  <c r="F231" i="9" s="1"/>
  <c r="B231" i="9" s="1"/>
  <c r="E231" i="9"/>
  <c r="M230" i="9"/>
  <c r="F230" i="9" s="1"/>
  <c r="L230" i="9"/>
  <c r="E230" i="9"/>
  <c r="B230" i="9" s="1"/>
  <c r="M229" i="9"/>
  <c r="L229" i="9"/>
  <c r="F229" i="9"/>
  <c r="E229" i="9"/>
  <c r="L228"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F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F65" i="9"/>
  <c r="H64" i="9"/>
  <c r="E64" i="9" s="1"/>
  <c r="B64" i="9" s="1"/>
  <c r="G64" i="9"/>
  <c r="F64" i="9"/>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F45" i="9"/>
  <c r="H44" i="9"/>
  <c r="E44" i="9" s="1"/>
  <c r="B44" i="9" s="1"/>
  <c r="G44" i="9"/>
  <c r="F44" i="9"/>
  <c r="H43" i="9"/>
  <c r="G43" i="9"/>
  <c r="F43" i="9"/>
  <c r="E43" i="9"/>
  <c r="B43" i="9" s="1"/>
  <c r="H42" i="9"/>
  <c r="G42" i="9"/>
  <c r="E42" i="9" s="1"/>
  <c r="B42" i="9" s="1"/>
  <c r="F42" i="9"/>
  <c r="H41" i="9"/>
  <c r="G41" i="9"/>
  <c r="F41" i="9"/>
  <c r="H40" i="9"/>
  <c r="E40" i="9" s="1"/>
  <c r="B40" i="9" s="1"/>
  <c r="G40" i="9"/>
  <c r="F40" i="9"/>
  <c r="H39" i="9"/>
  <c r="G39" i="9"/>
  <c r="F39" i="9"/>
  <c r="E39" i="9"/>
  <c r="B39" i="9" s="1"/>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E31" i="9" s="1"/>
  <c r="B31" i="9" s="1"/>
  <c r="F31" i="9"/>
  <c r="H30" i="9"/>
  <c r="G30" i="9"/>
  <c r="E30" i="9" s="1"/>
  <c r="B30" i="9" s="1"/>
  <c r="F30" i="9"/>
  <c r="H29" i="9"/>
  <c r="G29" i="9"/>
  <c r="F29" i="9"/>
  <c r="H28" i="9"/>
  <c r="E28" i="9" s="1"/>
  <c r="B28" i="9" s="1"/>
  <c r="G28" i="9"/>
  <c r="F28" i="9"/>
  <c r="H27" i="9"/>
  <c r="G27" i="9"/>
  <c r="F27" i="9"/>
  <c r="E27" i="9"/>
  <c r="B27" i="9" s="1"/>
  <c r="H26" i="9"/>
  <c r="G26" i="9"/>
  <c r="F26" i="9"/>
  <c r="H25" i="9"/>
  <c r="G25" i="9"/>
  <c r="F25" i="9"/>
  <c r="F24" i="9"/>
  <c r="F4" i="9"/>
  <c r="O3" i="9"/>
  <c r="G296" i="9" s="1"/>
  <c r="E296" i="9" s="1"/>
  <c r="I3" i="9"/>
  <c r="G301" i="9" s="1"/>
  <c r="E301" i="9" s="1"/>
  <c r="B301" i="9" s="1"/>
  <c r="H3" i="9"/>
  <c r="G3" i="9"/>
  <c r="D104" i="8"/>
  <c r="D97" i="8"/>
  <c r="D92" i="8"/>
  <c r="D87" i="8"/>
  <c r="D82" i="8"/>
  <c r="D77" i="8"/>
  <c r="D72" i="8"/>
  <c r="D67" i="8"/>
  <c r="D62" i="8"/>
  <c r="D57" i="8"/>
  <c r="D52" i="8"/>
  <c r="D46" i="8"/>
  <c r="D37" i="8"/>
  <c r="D27" i="8"/>
  <c r="D25" i="8" s="1"/>
  <c r="D18" i="8"/>
  <c r="D8" i="8"/>
  <c r="C1585" i="1" s="1"/>
  <c r="E44" i="7"/>
  <c r="D44" i="7"/>
  <c r="E39" i="7"/>
  <c r="D39" i="7"/>
  <c r="E38" i="7"/>
  <c r="D38" i="7"/>
  <c r="E30" i="7"/>
  <c r="D30" i="7"/>
  <c r="E23" i="7"/>
  <c r="E22" i="7" s="1"/>
  <c r="D23" i="7"/>
  <c r="D22" i="7" s="1"/>
  <c r="D5" i="7" s="1"/>
  <c r="H33" i="3" s="1"/>
  <c r="E14" i="7"/>
  <c r="D14" i="7"/>
  <c r="E7" i="7"/>
  <c r="E6" i="7" s="1"/>
  <c r="D7" i="7"/>
  <c r="D6"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E118" i="6"/>
  <c r="D118" i="6"/>
  <c r="F117" i="6"/>
  <c r="F116" i="6"/>
  <c r="F115" i="6"/>
  <c r="E115" i="6"/>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F291" i="5"/>
  <c r="E291" i="5"/>
  <c r="D1295" i="1" s="1"/>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E260" i="5"/>
  <c r="E255" i="5" s="1"/>
  <c r="D1259"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124" i="1" s="1"/>
  <c r="D120" i="5"/>
  <c r="F120" i="5" s="1"/>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D607" i="4"/>
  <c r="G156" i="9" s="1"/>
  <c r="F606" i="4"/>
  <c r="F605" i="4"/>
  <c r="F604" i="4"/>
  <c r="E603" i="4"/>
  <c r="D603" i="4"/>
  <c r="F603" i="4" s="1"/>
  <c r="F602" i="4"/>
  <c r="F601" i="4"/>
  <c r="F600" i="4"/>
  <c r="F599" i="4"/>
  <c r="F598" i="4"/>
  <c r="E598" i="4"/>
  <c r="D598" i="4"/>
  <c r="F596" i="4"/>
  <c r="F595"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3" i="1" s="1"/>
  <c r="D529" i="4"/>
  <c r="F528" i="4"/>
  <c r="F527" i="4"/>
  <c r="F526" i="4"/>
  <c r="E526" i="4"/>
  <c r="D526" i="4"/>
  <c r="F525" i="4"/>
  <c r="F524" i="4"/>
  <c r="E523" i="4"/>
  <c r="D523" i="4"/>
  <c r="F523" i="4" s="1"/>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E491" i="4"/>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3" i="4"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E427" i="4"/>
  <c r="D427" i="4"/>
  <c r="E426" i="4"/>
  <c r="F426" i="4" s="1"/>
  <c r="D426" i="4"/>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H130" i="1" s="1"/>
  <c r="D135" i="4"/>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H1682" i="1" s="1"/>
  <c r="C1681"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C1635" i="1"/>
  <c r="H1635" i="1" s="1"/>
  <c r="C1634" i="1"/>
  <c r="H1634" i="1" s="1"/>
  <c r="C1633" i="1"/>
  <c r="H1632" i="1"/>
  <c r="C1632" i="1"/>
  <c r="G1632" i="1" s="1"/>
  <c r="H1631" i="1"/>
  <c r="G1631" i="1"/>
  <c r="C1631" i="1"/>
  <c r="G1630" i="1"/>
  <c r="C1630" i="1"/>
  <c r="H1630" i="1" s="1"/>
  <c r="C1629" i="1"/>
  <c r="H1627" i="1"/>
  <c r="G1627" i="1"/>
  <c r="C1627" i="1"/>
  <c r="G1626" i="1"/>
  <c r="C1626" i="1"/>
  <c r="H1626" i="1" s="1"/>
  <c r="C1625" i="1"/>
  <c r="H1624" i="1"/>
  <c r="C1624" i="1"/>
  <c r="G1624" i="1" s="1"/>
  <c r="H1623" i="1"/>
  <c r="G1623" i="1"/>
  <c r="C1623" i="1"/>
  <c r="C1620" i="1"/>
  <c r="G1620" i="1" s="1"/>
  <c r="H1619" i="1"/>
  <c r="G1619" i="1"/>
  <c r="C1619" i="1"/>
  <c r="G1618" i="1"/>
  <c r="C1618" i="1"/>
  <c r="H1618" i="1" s="1"/>
  <c r="C1617" i="1"/>
  <c r="H1616" i="1"/>
  <c r="C1616" i="1"/>
  <c r="G1616" i="1" s="1"/>
  <c r="H1615" i="1"/>
  <c r="G1615" i="1"/>
  <c r="C1615" i="1"/>
  <c r="G1614" i="1"/>
  <c r="C1614" i="1"/>
  <c r="H1614" i="1" s="1"/>
  <c r="C1613" i="1"/>
  <c r="C1612" i="1"/>
  <c r="G1612" i="1" s="1"/>
  <c r="H1611" i="1"/>
  <c r="G1611" i="1"/>
  <c r="C1611" i="1"/>
  <c r="C1610" i="1"/>
  <c r="H1610" i="1" s="1"/>
  <c r="C1609" i="1"/>
  <c r="H1608" i="1"/>
  <c r="C1608" i="1"/>
  <c r="G1608" i="1" s="1"/>
  <c r="C1607" i="1"/>
  <c r="H1607" i="1" s="1"/>
  <c r="C1606" i="1"/>
  <c r="H1606" i="1" s="1"/>
  <c r="C1605" i="1"/>
  <c r="C1604" i="1"/>
  <c r="G1604" i="1" s="1"/>
  <c r="H1603" i="1"/>
  <c r="G1603" i="1"/>
  <c r="C1603" i="1"/>
  <c r="C1602" i="1"/>
  <c r="H1602" i="1" s="1"/>
  <c r="C1601" i="1"/>
  <c r="H1600" i="1"/>
  <c r="C1600" i="1"/>
  <c r="G1600" i="1" s="1"/>
  <c r="H1599" i="1"/>
  <c r="G1599" i="1"/>
  <c r="C1599" i="1"/>
  <c r="G1598" i="1"/>
  <c r="C1598" i="1"/>
  <c r="H1598" i="1" s="1"/>
  <c r="C1597" i="1"/>
  <c r="H1596" i="1"/>
  <c r="C1596" i="1"/>
  <c r="G1596" i="1" s="1"/>
  <c r="C1594" i="1"/>
  <c r="C1593" i="1"/>
  <c r="H1592" i="1"/>
  <c r="C1592" i="1"/>
  <c r="G1592" i="1" s="1"/>
  <c r="C1591" i="1"/>
  <c r="H1591" i="1" s="1"/>
  <c r="C1590" i="1"/>
  <c r="C1589" i="1"/>
  <c r="C1588" i="1"/>
  <c r="G1588" i="1" s="1"/>
  <c r="H1587" i="1"/>
  <c r="C1587" i="1"/>
  <c r="G1587" i="1" s="1"/>
  <c r="C1586" i="1"/>
  <c r="H1584" i="1"/>
  <c r="C1584" i="1"/>
  <c r="G1584" i="1" s="1"/>
  <c r="C1582" i="1"/>
  <c r="H1582" i="1" s="1"/>
  <c r="H1581" i="1"/>
  <c r="G1581" i="1"/>
  <c r="I1581" i="1" s="1"/>
  <c r="D1581" i="1"/>
  <c r="C1581" i="1"/>
  <c r="J1581" i="1" s="1"/>
  <c r="J1580" i="1"/>
  <c r="D1580" i="1"/>
  <c r="C1580" i="1"/>
  <c r="H1579" i="1"/>
  <c r="G1579" i="1"/>
  <c r="I1579" i="1" s="1"/>
  <c r="D1579" i="1"/>
  <c r="C1579" i="1"/>
  <c r="J1579" i="1" s="1"/>
  <c r="J1578" i="1"/>
  <c r="D1578" i="1"/>
  <c r="C1578" i="1"/>
  <c r="D1577" i="1"/>
  <c r="C1577" i="1"/>
  <c r="H1576" i="1"/>
  <c r="G1576" i="1"/>
  <c r="I1576" i="1" s="1"/>
  <c r="D1576" i="1"/>
  <c r="C1576" i="1"/>
  <c r="J1576" i="1" s="1"/>
  <c r="D1575" i="1"/>
  <c r="C1575" i="1"/>
  <c r="H1574" i="1"/>
  <c r="G1574" i="1"/>
  <c r="I1574" i="1" s="1"/>
  <c r="D1574" i="1"/>
  <c r="C1574" i="1"/>
  <c r="J1574" i="1" s="1"/>
  <c r="D1573" i="1"/>
  <c r="C1573" i="1"/>
  <c r="D1572" i="1"/>
  <c r="C1572" i="1"/>
  <c r="D1571" i="1"/>
  <c r="C1571" i="1"/>
  <c r="H1570" i="1"/>
  <c r="G1570" i="1"/>
  <c r="I1570" i="1" s="1"/>
  <c r="D1570" i="1"/>
  <c r="C1570" i="1"/>
  <c r="J1570" i="1" s="1"/>
  <c r="D1569" i="1"/>
  <c r="C1569" i="1"/>
  <c r="H1568" i="1"/>
  <c r="G1568" i="1"/>
  <c r="I1568" i="1" s="1"/>
  <c r="D1568" i="1"/>
  <c r="C1568" i="1"/>
  <c r="J1568" i="1" s="1"/>
  <c r="D1567" i="1"/>
  <c r="C1567" i="1"/>
  <c r="H1566" i="1"/>
  <c r="G1566" i="1"/>
  <c r="I1566" i="1" s="1"/>
  <c r="D1566" i="1"/>
  <c r="C1566" i="1"/>
  <c r="J1566" i="1" s="1"/>
  <c r="D1565" i="1"/>
  <c r="C1565" i="1"/>
  <c r="H1564" i="1"/>
  <c r="G1564" i="1"/>
  <c r="I1564" i="1" s="1"/>
  <c r="D1564" i="1"/>
  <c r="C1564" i="1"/>
  <c r="J1564" i="1" s="1"/>
  <c r="H1563" i="1"/>
  <c r="G1563" i="1"/>
  <c r="D1563" i="1"/>
  <c r="C1563" i="1"/>
  <c r="D1562" i="1"/>
  <c r="C1562" i="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D1556" i="1"/>
  <c r="C1556" i="1"/>
  <c r="H1556" i="1" s="1"/>
  <c r="D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H1547" i="1" s="1"/>
  <c r="C1547" i="1"/>
  <c r="J1547" i="1" s="1"/>
  <c r="D1546" i="1"/>
  <c r="C1546" i="1"/>
  <c r="J1545" i="1"/>
  <c r="D1545" i="1"/>
  <c r="H1545" i="1" s="1"/>
  <c r="C1545" i="1"/>
  <c r="D1544" i="1"/>
  <c r="C1544" i="1"/>
  <c r="J1543" i="1"/>
  <c r="D1543" i="1"/>
  <c r="H1543" i="1" s="1"/>
  <c r="C1543" i="1"/>
  <c r="D1542" i="1"/>
  <c r="C1542" i="1"/>
  <c r="J1541" i="1"/>
  <c r="D1541" i="1"/>
  <c r="H1541" i="1" s="1"/>
  <c r="C1541" i="1"/>
  <c r="D1540" i="1"/>
  <c r="H1540" i="1" s="1"/>
  <c r="C1540" i="1"/>
  <c r="C1539" i="1"/>
  <c r="D1536" i="1"/>
  <c r="C1536" i="1"/>
  <c r="D1535" i="1"/>
  <c r="H1535" i="1" s="1"/>
  <c r="C1535" i="1"/>
  <c r="G1534" i="1"/>
  <c r="D1534" i="1"/>
  <c r="H1534" i="1" s="1"/>
  <c r="C1534" i="1"/>
  <c r="D1533" i="1"/>
  <c r="H1533" i="1" s="1"/>
  <c r="C1533" i="1"/>
  <c r="D1532" i="1"/>
  <c r="C1532" i="1"/>
  <c r="D1531" i="1"/>
  <c r="H1531" i="1" s="1"/>
  <c r="C1531" i="1"/>
  <c r="G1530" i="1"/>
  <c r="D1530" i="1"/>
  <c r="H1530" i="1" s="1"/>
  <c r="C1530" i="1"/>
  <c r="D1529" i="1"/>
  <c r="H1529" i="1" s="1"/>
  <c r="C1529" i="1"/>
  <c r="D1528" i="1"/>
  <c r="C1528" i="1"/>
  <c r="D1527" i="1"/>
  <c r="H1527" i="1" s="1"/>
  <c r="C1527" i="1"/>
  <c r="G1526" i="1"/>
  <c r="D1526" i="1"/>
  <c r="H1526" i="1" s="1"/>
  <c r="C1526" i="1"/>
  <c r="D1525" i="1"/>
  <c r="H1525" i="1" s="1"/>
  <c r="C1525" i="1"/>
  <c r="D1524" i="1"/>
  <c r="C1524" i="1"/>
  <c r="D1523" i="1"/>
  <c r="H1523" i="1" s="1"/>
  <c r="C1523" i="1"/>
  <c r="G1522" i="1"/>
  <c r="D1522" i="1"/>
  <c r="H1522" i="1" s="1"/>
  <c r="C1522" i="1"/>
  <c r="D1521" i="1"/>
  <c r="C1521" i="1"/>
  <c r="D1520" i="1"/>
  <c r="C1520" i="1"/>
  <c r="D1519" i="1"/>
  <c r="H1519" i="1" s="1"/>
  <c r="C1519" i="1"/>
  <c r="G1518" i="1"/>
  <c r="D1518" i="1"/>
  <c r="H1518" i="1" s="1"/>
  <c r="C1518" i="1"/>
  <c r="D1517" i="1"/>
  <c r="H1517" i="1" s="1"/>
  <c r="C1517" i="1"/>
  <c r="D1516" i="1"/>
  <c r="C1516" i="1"/>
  <c r="D1515" i="1"/>
  <c r="H1515" i="1" s="1"/>
  <c r="C1515" i="1"/>
  <c r="G1514" i="1"/>
  <c r="D1514" i="1"/>
  <c r="H1514" i="1" s="1"/>
  <c r="C1514" i="1"/>
  <c r="D1513" i="1"/>
  <c r="C1513" i="1"/>
  <c r="D1512" i="1"/>
  <c r="C1512" i="1"/>
  <c r="D1511" i="1"/>
  <c r="H1511" i="1" s="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H1399" i="1" s="1"/>
  <c r="C1399" i="1"/>
  <c r="G1398" i="1"/>
  <c r="D1398" i="1"/>
  <c r="H1398" i="1" s="1"/>
  <c r="C1398" i="1"/>
  <c r="G1397" i="1"/>
  <c r="D1397" i="1"/>
  <c r="H1397" i="1" s="1"/>
  <c r="C1397" i="1"/>
  <c r="D1396" i="1"/>
  <c r="C1396" i="1"/>
  <c r="D1395" i="1"/>
  <c r="H1395" i="1" s="1"/>
  <c r="C1395" i="1"/>
  <c r="G1394" i="1"/>
  <c r="D1394" i="1"/>
  <c r="H1394" i="1" s="1"/>
  <c r="C1394" i="1"/>
  <c r="D1393" i="1"/>
  <c r="C1393" i="1"/>
  <c r="D1392" i="1"/>
  <c r="C1392" i="1"/>
  <c r="D1391" i="1"/>
  <c r="H1391" i="1" s="1"/>
  <c r="C1391" i="1"/>
  <c r="D1390" i="1"/>
  <c r="C1390" i="1"/>
  <c r="D1389" i="1"/>
  <c r="C1389" i="1"/>
  <c r="G1389" i="1" s="1"/>
  <c r="D1388" i="1"/>
  <c r="C1388" i="1"/>
  <c r="D1387" i="1"/>
  <c r="H1387" i="1" s="1"/>
  <c r="C1387" i="1"/>
  <c r="D1386" i="1"/>
  <c r="C1386" i="1"/>
  <c r="G1386" i="1" s="1"/>
  <c r="D1385" i="1"/>
  <c r="C1385" i="1"/>
  <c r="D1384" i="1"/>
  <c r="C1384" i="1"/>
  <c r="D1383" i="1"/>
  <c r="H1383" i="1" s="1"/>
  <c r="C1383" i="1"/>
  <c r="G1382" i="1"/>
  <c r="D1382" i="1"/>
  <c r="H1382" i="1" s="1"/>
  <c r="C1382" i="1"/>
  <c r="G1381" i="1"/>
  <c r="D1381" i="1"/>
  <c r="H1381" i="1" s="1"/>
  <c r="C1381" i="1"/>
  <c r="D1380" i="1"/>
  <c r="C1380" i="1"/>
  <c r="D1379" i="1"/>
  <c r="H1379" i="1" s="1"/>
  <c r="C1379" i="1"/>
  <c r="G1378" i="1"/>
  <c r="D1378" i="1"/>
  <c r="H1378" i="1" s="1"/>
  <c r="C1378" i="1"/>
  <c r="D1377" i="1"/>
  <c r="C1377" i="1"/>
  <c r="D1376" i="1"/>
  <c r="C1376" i="1"/>
  <c r="D1375" i="1"/>
  <c r="H1375" i="1" s="1"/>
  <c r="C1375" i="1"/>
  <c r="D1374" i="1"/>
  <c r="H1374" i="1" s="1"/>
  <c r="C1374" i="1"/>
  <c r="G1373" i="1"/>
  <c r="D1373" i="1"/>
  <c r="H1373" i="1" s="1"/>
  <c r="C1373" i="1"/>
  <c r="D1372" i="1"/>
  <c r="C1372" i="1"/>
  <c r="D1371" i="1"/>
  <c r="H1371" i="1" s="1"/>
  <c r="C1371" i="1"/>
  <c r="G1370" i="1"/>
  <c r="D1370" i="1"/>
  <c r="H1370" i="1" s="1"/>
  <c r="C1370" i="1"/>
  <c r="D1369" i="1"/>
  <c r="C1369" i="1"/>
  <c r="D1368" i="1"/>
  <c r="C1368" i="1"/>
  <c r="D1367" i="1"/>
  <c r="H1367" i="1" s="1"/>
  <c r="C1367" i="1"/>
  <c r="G1366" i="1"/>
  <c r="D1366" i="1"/>
  <c r="H1366" i="1" s="1"/>
  <c r="C1366" i="1"/>
  <c r="D1365" i="1"/>
  <c r="H1365" i="1" s="1"/>
  <c r="C1365" i="1"/>
  <c r="D1364" i="1"/>
  <c r="C1364" i="1"/>
  <c r="D1363" i="1"/>
  <c r="H1363" i="1" s="1"/>
  <c r="C1363" i="1"/>
  <c r="G1362" i="1"/>
  <c r="D1362" i="1"/>
  <c r="H1362" i="1" s="1"/>
  <c r="C1362" i="1"/>
  <c r="D1361" i="1"/>
  <c r="C1361" i="1"/>
  <c r="D1360" i="1"/>
  <c r="C1360" i="1"/>
  <c r="D1359" i="1"/>
  <c r="H1359" i="1" s="1"/>
  <c r="C1359" i="1"/>
  <c r="G1358" i="1"/>
  <c r="D1358" i="1"/>
  <c r="H1358" i="1" s="1"/>
  <c r="C1358" i="1"/>
  <c r="D1357" i="1"/>
  <c r="H1357" i="1" s="1"/>
  <c r="C1357" i="1"/>
  <c r="D1356" i="1"/>
  <c r="C1356" i="1"/>
  <c r="D1355" i="1"/>
  <c r="H1355" i="1" s="1"/>
  <c r="C1355" i="1"/>
  <c r="G1354" i="1"/>
  <c r="D1354" i="1"/>
  <c r="H1354" i="1" s="1"/>
  <c r="C1354" i="1"/>
  <c r="D1353" i="1"/>
  <c r="C1353" i="1"/>
  <c r="D1352" i="1"/>
  <c r="C1352" i="1"/>
  <c r="D1351" i="1"/>
  <c r="H1351" i="1" s="1"/>
  <c r="C1351" i="1"/>
  <c r="G1350" i="1"/>
  <c r="D1350" i="1"/>
  <c r="H1350" i="1" s="1"/>
  <c r="C1350" i="1"/>
  <c r="D1349" i="1"/>
  <c r="H1349" i="1" s="1"/>
  <c r="C1349" i="1"/>
  <c r="D1348" i="1"/>
  <c r="C1348" i="1"/>
  <c r="D1347" i="1"/>
  <c r="H1347" i="1" s="1"/>
  <c r="C1347" i="1"/>
  <c r="G1346" i="1"/>
  <c r="D1346" i="1"/>
  <c r="H1346" i="1" s="1"/>
  <c r="C1346" i="1"/>
  <c r="D1345" i="1"/>
  <c r="C1345" i="1"/>
  <c r="D1344" i="1"/>
  <c r="C1344" i="1"/>
  <c r="D1343" i="1"/>
  <c r="H1343" i="1" s="1"/>
  <c r="C1343" i="1"/>
  <c r="G1342" i="1"/>
  <c r="D1342" i="1"/>
  <c r="H1342" i="1" s="1"/>
  <c r="C1342" i="1"/>
  <c r="D1341" i="1"/>
  <c r="H1341" i="1" s="1"/>
  <c r="C1341" i="1"/>
  <c r="D1340" i="1"/>
  <c r="C1340" i="1"/>
  <c r="D1339" i="1"/>
  <c r="H1339" i="1" s="1"/>
  <c r="C1339" i="1"/>
  <c r="G1338" i="1"/>
  <c r="D1338" i="1"/>
  <c r="H1338" i="1" s="1"/>
  <c r="C1338" i="1"/>
  <c r="D1337" i="1"/>
  <c r="C1337" i="1"/>
  <c r="D1336" i="1"/>
  <c r="C1336" i="1"/>
  <c r="D1335" i="1"/>
  <c r="H1335" i="1" s="1"/>
  <c r="C1335" i="1"/>
  <c r="G1334" i="1"/>
  <c r="D1334" i="1"/>
  <c r="H1334" i="1" s="1"/>
  <c r="C1334" i="1"/>
  <c r="D1333" i="1"/>
  <c r="H1333" i="1" s="1"/>
  <c r="C1333" i="1"/>
  <c r="D1332" i="1"/>
  <c r="C1332" i="1"/>
  <c r="D1331" i="1"/>
  <c r="H1331" i="1" s="1"/>
  <c r="C1331" i="1"/>
  <c r="G1330" i="1"/>
  <c r="D1330" i="1"/>
  <c r="H1330" i="1" s="1"/>
  <c r="C1330" i="1"/>
  <c r="D1329" i="1"/>
  <c r="C1329" i="1"/>
  <c r="D1328" i="1"/>
  <c r="C1328" i="1"/>
  <c r="D1327" i="1"/>
  <c r="H1327" i="1" s="1"/>
  <c r="C1327" i="1"/>
  <c r="G1326" i="1"/>
  <c r="D1326" i="1"/>
  <c r="H1326" i="1" s="1"/>
  <c r="C1326" i="1"/>
  <c r="D1325" i="1"/>
  <c r="H1325" i="1" s="1"/>
  <c r="C1325" i="1"/>
  <c r="D1324" i="1"/>
  <c r="C1324" i="1"/>
  <c r="D1323" i="1"/>
  <c r="H1323" i="1" s="1"/>
  <c r="C1323" i="1"/>
  <c r="G1322" i="1"/>
  <c r="D1322" i="1"/>
  <c r="H1322" i="1" s="1"/>
  <c r="C1322" i="1"/>
  <c r="D1321" i="1"/>
  <c r="C1321" i="1"/>
  <c r="D1320" i="1"/>
  <c r="C1320" i="1"/>
  <c r="D1319" i="1"/>
  <c r="H1319" i="1" s="1"/>
  <c r="C1319" i="1"/>
  <c r="G1318" i="1"/>
  <c r="D1318" i="1"/>
  <c r="H1318" i="1" s="1"/>
  <c r="C1318" i="1"/>
  <c r="D1317" i="1"/>
  <c r="H1317" i="1" s="1"/>
  <c r="C1317" i="1"/>
  <c r="D1316" i="1"/>
  <c r="C1316" i="1"/>
  <c r="D1315" i="1"/>
  <c r="H1315" i="1" s="1"/>
  <c r="C1315" i="1"/>
  <c r="G1314" i="1"/>
  <c r="D1314" i="1"/>
  <c r="H1314" i="1" s="1"/>
  <c r="C1314" i="1"/>
  <c r="D1313" i="1"/>
  <c r="C1313" i="1"/>
  <c r="D1312" i="1"/>
  <c r="C1312" i="1"/>
  <c r="D1311" i="1"/>
  <c r="H1311" i="1" s="1"/>
  <c r="C1311" i="1"/>
  <c r="G1310" i="1"/>
  <c r="D1310" i="1"/>
  <c r="H1310" i="1" s="1"/>
  <c r="C1310" i="1"/>
  <c r="D1309" i="1"/>
  <c r="H1309" i="1" s="1"/>
  <c r="C1309" i="1"/>
  <c r="D1308" i="1"/>
  <c r="C1308" i="1"/>
  <c r="D1307" i="1"/>
  <c r="H1307" i="1" s="1"/>
  <c r="C1307" i="1"/>
  <c r="D1306" i="1"/>
  <c r="H1306" i="1" s="1"/>
  <c r="C1306" i="1"/>
  <c r="D1305" i="1"/>
  <c r="C1305" i="1"/>
  <c r="D1304" i="1"/>
  <c r="C1304" i="1"/>
  <c r="D1303" i="1"/>
  <c r="H1303" i="1" s="1"/>
  <c r="C1303" i="1"/>
  <c r="G1302" i="1"/>
  <c r="D1302" i="1"/>
  <c r="H1302" i="1" s="1"/>
  <c r="C1302" i="1"/>
  <c r="D1301" i="1"/>
  <c r="H1301" i="1" s="1"/>
  <c r="C1301" i="1"/>
  <c r="D1300" i="1"/>
  <c r="C1300" i="1"/>
  <c r="D1299" i="1"/>
  <c r="H1299" i="1" s="1"/>
  <c r="C1299" i="1"/>
  <c r="G1298" i="1"/>
  <c r="D1298" i="1"/>
  <c r="H1298" i="1" s="1"/>
  <c r="C1298" i="1"/>
  <c r="D1297" i="1"/>
  <c r="C1297" i="1"/>
  <c r="D1296" i="1"/>
  <c r="C1296" i="1"/>
  <c r="C1295" i="1"/>
  <c r="G1294" i="1"/>
  <c r="D1294" i="1"/>
  <c r="H1294" i="1" s="1"/>
  <c r="C1294" i="1"/>
  <c r="G1293" i="1"/>
  <c r="D1293" i="1"/>
  <c r="H1293" i="1" s="1"/>
  <c r="C1293" i="1"/>
  <c r="D1292" i="1"/>
  <c r="C1292" i="1"/>
  <c r="D1291" i="1"/>
  <c r="H1291" i="1" s="1"/>
  <c r="C1291" i="1"/>
  <c r="G1290" i="1"/>
  <c r="D1290" i="1"/>
  <c r="H1290" i="1" s="1"/>
  <c r="C1290" i="1"/>
  <c r="D1289" i="1"/>
  <c r="H1289" i="1" s="1"/>
  <c r="C1289" i="1"/>
  <c r="D1288" i="1"/>
  <c r="C1288" i="1"/>
  <c r="D1287" i="1"/>
  <c r="H1287" i="1" s="1"/>
  <c r="C1287" i="1"/>
  <c r="G1286" i="1"/>
  <c r="D1286" i="1"/>
  <c r="H1286" i="1" s="1"/>
  <c r="C1286" i="1"/>
  <c r="G1285" i="1"/>
  <c r="D1285" i="1"/>
  <c r="H1285" i="1" s="1"/>
  <c r="C1285" i="1"/>
  <c r="D1284" i="1"/>
  <c r="C1284" i="1"/>
  <c r="D1283" i="1"/>
  <c r="H1283" i="1" s="1"/>
  <c r="C1283" i="1"/>
  <c r="G1282" i="1"/>
  <c r="D1282" i="1"/>
  <c r="H1282" i="1" s="1"/>
  <c r="C1282" i="1"/>
  <c r="D1281" i="1"/>
  <c r="H1281" i="1" s="1"/>
  <c r="C1281" i="1"/>
  <c r="D1280" i="1"/>
  <c r="C1280" i="1"/>
  <c r="D1279" i="1"/>
  <c r="H1279" i="1" s="1"/>
  <c r="C1279" i="1"/>
  <c r="C1278" i="1"/>
  <c r="G1278" i="1" s="1"/>
  <c r="D1277" i="1"/>
  <c r="C1277" i="1"/>
  <c r="D1276" i="1"/>
  <c r="C1276" i="1"/>
  <c r="D1275" i="1"/>
  <c r="H1275" i="1" s="1"/>
  <c r="C1275" i="1"/>
  <c r="G1274" i="1"/>
  <c r="D1274" i="1"/>
  <c r="H1274" i="1" s="1"/>
  <c r="C1274" i="1"/>
  <c r="D1273" i="1"/>
  <c r="H1273" i="1" s="1"/>
  <c r="C1273" i="1"/>
  <c r="D1272" i="1"/>
  <c r="C1272" i="1"/>
  <c r="D1271" i="1"/>
  <c r="H1271" i="1" s="1"/>
  <c r="C1271" i="1"/>
  <c r="G1270" i="1"/>
  <c r="D1270" i="1"/>
  <c r="H1270" i="1" s="1"/>
  <c r="C1270" i="1"/>
  <c r="D1269" i="1"/>
  <c r="C1269" i="1"/>
  <c r="D1268" i="1"/>
  <c r="C1268" i="1"/>
  <c r="D1267" i="1"/>
  <c r="C1267" i="1"/>
  <c r="G1266" i="1"/>
  <c r="D1266" i="1"/>
  <c r="H1266" i="1" s="1"/>
  <c r="C1266" i="1"/>
  <c r="D1265" i="1"/>
  <c r="H1265" i="1" s="1"/>
  <c r="C1265" i="1"/>
  <c r="D1264" i="1"/>
  <c r="C1264" i="1"/>
  <c r="D1263" i="1"/>
  <c r="H1263" i="1" s="1"/>
  <c r="C1263" i="1"/>
  <c r="D1262" i="1"/>
  <c r="C1262" i="1"/>
  <c r="G1262" i="1" s="1"/>
  <c r="D1261" i="1"/>
  <c r="C1261" i="1"/>
  <c r="D1260" i="1"/>
  <c r="D1258" i="1"/>
  <c r="C1258" i="1"/>
  <c r="D1257" i="1"/>
  <c r="C1257" i="1"/>
  <c r="D1256" i="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D1208" i="1"/>
  <c r="D1207" i="1"/>
  <c r="G1206" i="1"/>
  <c r="D1206" i="1"/>
  <c r="H1206" i="1" s="1"/>
  <c r="C1206" i="1"/>
  <c r="D1205" i="1"/>
  <c r="H1205" i="1" s="1"/>
  <c r="C1205" i="1"/>
  <c r="D1204" i="1"/>
  <c r="C1204" i="1"/>
  <c r="D1203" i="1"/>
  <c r="H1203" i="1" s="1"/>
  <c r="C1203" i="1"/>
  <c r="G1202" i="1"/>
  <c r="D1202" i="1"/>
  <c r="H1202" i="1" s="1"/>
  <c r="C1202" i="1"/>
  <c r="G1201" i="1"/>
  <c r="D1201" i="1"/>
  <c r="H1201" i="1" s="1"/>
  <c r="C1201" i="1"/>
  <c r="D1200" i="1"/>
  <c r="C1200" i="1"/>
  <c r="D1199" i="1"/>
  <c r="H1199" i="1" s="1"/>
  <c r="C1199" i="1"/>
  <c r="G1198" i="1"/>
  <c r="D1198" i="1"/>
  <c r="H1198" i="1" s="1"/>
  <c r="C1198" i="1"/>
  <c r="D1197" i="1"/>
  <c r="H1197" i="1" s="1"/>
  <c r="C1197" i="1"/>
  <c r="D1196" i="1"/>
  <c r="C1196" i="1"/>
  <c r="D1195" i="1"/>
  <c r="H1195" i="1" s="1"/>
  <c r="C1195" i="1"/>
  <c r="G1194" i="1"/>
  <c r="D1194" i="1"/>
  <c r="H1194" i="1" s="1"/>
  <c r="C1194" i="1"/>
  <c r="G1193" i="1"/>
  <c r="D1193" i="1"/>
  <c r="H1193" i="1" s="1"/>
  <c r="C1193" i="1"/>
  <c r="D1192" i="1"/>
  <c r="C1192" i="1"/>
  <c r="D1191" i="1"/>
  <c r="H1191" i="1" s="1"/>
  <c r="C1191" i="1"/>
  <c r="D1190" i="1"/>
  <c r="D1189" i="1"/>
  <c r="C1189" i="1"/>
  <c r="D1188" i="1"/>
  <c r="C1188" i="1"/>
  <c r="D1187" i="1"/>
  <c r="C1187" i="1"/>
  <c r="D1186" i="1"/>
  <c r="C1186" i="1"/>
  <c r="D1185" i="1"/>
  <c r="C1185" i="1"/>
  <c r="D1184" i="1"/>
  <c r="C1184" i="1"/>
  <c r="D1183" i="1"/>
  <c r="C1183" i="1"/>
  <c r="G1179" i="1"/>
  <c r="D1179" i="1"/>
  <c r="H1179" i="1" s="1"/>
  <c r="C1179" i="1"/>
  <c r="G1178" i="1"/>
  <c r="D1178" i="1"/>
  <c r="H1178" i="1" s="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G1111" i="1"/>
  <c r="D1111" i="1"/>
  <c r="H1111" i="1" s="1"/>
  <c r="C1111" i="1"/>
  <c r="D1110" i="1"/>
  <c r="C1110" i="1"/>
  <c r="G1109" i="1"/>
  <c r="D1109" i="1"/>
  <c r="H1109" i="1" s="1"/>
  <c r="C1109" i="1"/>
  <c r="G1108" i="1"/>
  <c r="D1108" i="1"/>
  <c r="H1108" i="1" s="1"/>
  <c r="C1108" i="1"/>
  <c r="D1107" i="1"/>
  <c r="C1107" i="1"/>
  <c r="D1106" i="1"/>
  <c r="C1106" i="1"/>
  <c r="G1105" i="1"/>
  <c r="D1105" i="1"/>
  <c r="H1105" i="1" s="1"/>
  <c r="C1105" i="1"/>
  <c r="G1104" i="1"/>
  <c r="D1104" i="1"/>
  <c r="H1104" i="1" s="1"/>
  <c r="C1104" i="1"/>
  <c r="D1103" i="1"/>
  <c r="H1103" i="1" s="1"/>
  <c r="C1103" i="1"/>
  <c r="D1102" i="1"/>
  <c r="C1102" i="1"/>
  <c r="G1101" i="1"/>
  <c r="D1101" i="1"/>
  <c r="H1101" i="1" s="1"/>
  <c r="C1101" i="1"/>
  <c r="G1100" i="1"/>
  <c r="D1100" i="1"/>
  <c r="H1100" i="1" s="1"/>
  <c r="C1100" i="1"/>
  <c r="D1099" i="1"/>
  <c r="H1099" i="1" s="1"/>
  <c r="C1099" i="1"/>
  <c r="D1098" i="1"/>
  <c r="C1098" i="1"/>
  <c r="G1097" i="1"/>
  <c r="D1097" i="1"/>
  <c r="H1097" i="1" s="1"/>
  <c r="C1097" i="1"/>
  <c r="G1096" i="1"/>
  <c r="D1096" i="1"/>
  <c r="H1096" i="1" s="1"/>
  <c r="C1096" i="1"/>
  <c r="G1095" i="1"/>
  <c r="D1095" i="1"/>
  <c r="H1095" i="1" s="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H1057" i="1"/>
  <c r="G1057" i="1"/>
  <c r="D1057" i="1"/>
  <c r="C1057" i="1"/>
  <c r="H1056" i="1"/>
  <c r="G1056" i="1"/>
  <c r="D1056" i="1"/>
  <c r="C1056" i="1"/>
  <c r="D1055" i="1"/>
  <c r="G1055" i="1" s="1"/>
  <c r="C1055" i="1"/>
  <c r="H1054" i="1"/>
  <c r="G1054" i="1"/>
  <c r="D1054" i="1"/>
  <c r="C1054" i="1"/>
  <c r="H1053" i="1"/>
  <c r="G1053" i="1"/>
  <c r="D1053" i="1"/>
  <c r="C1053" i="1"/>
  <c r="H1052" i="1"/>
  <c r="D1052" i="1"/>
  <c r="G1052" i="1" s="1"/>
  <c r="C1052" i="1"/>
  <c r="H1051" i="1"/>
  <c r="G1051" i="1"/>
  <c r="D1051" i="1"/>
  <c r="C1051" i="1"/>
  <c r="D1050" i="1"/>
  <c r="D1049" i="1"/>
  <c r="C1049" i="1"/>
  <c r="G1048" i="1"/>
  <c r="D1048" i="1"/>
  <c r="H1048" i="1" s="1"/>
  <c r="C1048" i="1"/>
  <c r="G1047" i="1"/>
  <c r="D1047" i="1"/>
  <c r="H1047" i="1" s="1"/>
  <c r="C1047" i="1"/>
  <c r="G1046" i="1"/>
  <c r="D1046" i="1"/>
  <c r="H1046" i="1" s="1"/>
  <c r="C1046" i="1"/>
  <c r="D1045" i="1"/>
  <c r="C1045" i="1"/>
  <c r="G1044" i="1"/>
  <c r="D1044" i="1"/>
  <c r="H1044" i="1" s="1"/>
  <c r="C1044" i="1"/>
  <c r="G1043" i="1"/>
  <c r="D1043" i="1"/>
  <c r="H1043" i="1" s="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G1016" i="1"/>
  <c r="D1016" i="1"/>
  <c r="H1016" i="1" s="1"/>
  <c r="C1016" i="1"/>
  <c r="D1015" i="1"/>
  <c r="H1015" i="1" s="1"/>
  <c r="C1015"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D880" i="1"/>
  <c r="C880" i="1"/>
  <c r="G880" i="1" s="1"/>
  <c r="H879" i="1"/>
  <c r="D879" i="1"/>
  <c r="C879" i="1"/>
  <c r="G879" i="1" s="1"/>
  <c r="D878" i="1"/>
  <c r="C878" i="1"/>
  <c r="G878" i="1" s="1"/>
  <c r="D877" i="1"/>
  <c r="C877" i="1"/>
  <c r="H876" i="1"/>
  <c r="D876" i="1"/>
  <c r="C876" i="1"/>
  <c r="G876" i="1" s="1"/>
  <c r="H875" i="1"/>
  <c r="D875" i="1"/>
  <c r="C875" i="1"/>
  <c r="G875" i="1" s="1"/>
  <c r="D874" i="1"/>
  <c r="C874" i="1"/>
  <c r="G874" i="1" s="1"/>
  <c r="D873" i="1"/>
  <c r="C873" i="1"/>
  <c r="H872" i="1"/>
  <c r="D872" i="1"/>
  <c r="C872" i="1"/>
  <c r="G872" i="1" s="1"/>
  <c r="H871" i="1"/>
  <c r="D871" i="1"/>
  <c r="C871" i="1"/>
  <c r="G871" i="1" s="1"/>
  <c r="D870" i="1"/>
  <c r="C870" i="1"/>
  <c r="G870" i="1" s="1"/>
  <c r="D869" i="1"/>
  <c r="C869" i="1"/>
  <c r="H868" i="1"/>
  <c r="D868" i="1"/>
  <c r="C868" i="1"/>
  <c r="G868" i="1" s="1"/>
  <c r="H867" i="1"/>
  <c r="D867" i="1"/>
  <c r="C867" i="1"/>
  <c r="G867" i="1" s="1"/>
  <c r="D866" i="1"/>
  <c r="C866" i="1"/>
  <c r="G866" i="1" s="1"/>
  <c r="D865" i="1"/>
  <c r="C865" i="1"/>
  <c r="H864" i="1"/>
  <c r="D864" i="1"/>
  <c r="C864" i="1"/>
  <c r="G864" i="1" s="1"/>
  <c r="H863" i="1"/>
  <c r="D863" i="1"/>
  <c r="C863" i="1"/>
  <c r="G863" i="1" s="1"/>
  <c r="D862" i="1"/>
  <c r="C862" i="1"/>
  <c r="G862" i="1" s="1"/>
  <c r="D861" i="1"/>
  <c r="C861" i="1"/>
  <c r="H860" i="1"/>
  <c r="D860" i="1"/>
  <c r="C860" i="1"/>
  <c r="G860" i="1" s="1"/>
  <c r="H859" i="1"/>
  <c r="D859" i="1"/>
  <c r="C859" i="1"/>
  <c r="G859" i="1" s="1"/>
  <c r="D858" i="1"/>
  <c r="C858" i="1"/>
  <c r="G858" i="1" s="1"/>
  <c r="D857" i="1"/>
  <c r="C857" i="1"/>
  <c r="H856" i="1"/>
  <c r="D856" i="1"/>
  <c r="C856" i="1"/>
  <c r="G856" i="1" s="1"/>
  <c r="H855" i="1"/>
  <c r="D855" i="1"/>
  <c r="C855" i="1"/>
  <c r="G855" i="1" s="1"/>
  <c r="D854" i="1"/>
  <c r="C854" i="1"/>
  <c r="G854" i="1" s="1"/>
  <c r="D853" i="1"/>
  <c r="C853" i="1"/>
  <c r="H852" i="1"/>
  <c r="D852" i="1"/>
  <c r="C852" i="1"/>
  <c r="G852" i="1" s="1"/>
  <c r="H851" i="1"/>
  <c r="D851" i="1"/>
  <c r="C851" i="1"/>
  <c r="G851" i="1" s="1"/>
  <c r="D850" i="1"/>
  <c r="C850" i="1"/>
  <c r="G850" i="1" s="1"/>
  <c r="D849" i="1"/>
  <c r="C849" i="1"/>
  <c r="H848" i="1"/>
  <c r="D848" i="1"/>
  <c r="C848" i="1"/>
  <c r="G848" i="1" s="1"/>
  <c r="H847" i="1"/>
  <c r="D847" i="1"/>
  <c r="C847" i="1"/>
  <c r="G847" i="1" s="1"/>
  <c r="D846" i="1"/>
  <c r="C846" i="1"/>
  <c r="G846" i="1" s="1"/>
  <c r="D845" i="1"/>
  <c r="C845" i="1"/>
  <c r="H844" i="1"/>
  <c r="D844" i="1"/>
  <c r="C844" i="1"/>
  <c r="G844" i="1" s="1"/>
  <c r="H843" i="1"/>
  <c r="D843" i="1"/>
  <c r="C843" i="1"/>
  <c r="G843" i="1" s="1"/>
  <c r="D842" i="1"/>
  <c r="C842" i="1"/>
  <c r="G842" i="1" s="1"/>
  <c r="D841" i="1"/>
  <c r="C841" i="1"/>
  <c r="H840" i="1"/>
  <c r="D840" i="1"/>
  <c r="C840" i="1"/>
  <c r="G840" i="1" s="1"/>
  <c r="H839" i="1"/>
  <c r="D839" i="1"/>
  <c r="C839" i="1"/>
  <c r="G839" i="1" s="1"/>
  <c r="D838" i="1"/>
  <c r="C838" i="1"/>
  <c r="G838" i="1" s="1"/>
  <c r="D837" i="1"/>
  <c r="C837" i="1"/>
  <c r="H836" i="1"/>
  <c r="D836" i="1"/>
  <c r="C836" i="1"/>
  <c r="G836" i="1" s="1"/>
  <c r="H835" i="1"/>
  <c r="D835" i="1"/>
  <c r="C835" i="1"/>
  <c r="G835" i="1" s="1"/>
  <c r="D834" i="1"/>
  <c r="C834" i="1"/>
  <c r="G834" i="1" s="1"/>
  <c r="D833" i="1"/>
  <c r="C833" i="1"/>
  <c r="H832" i="1"/>
  <c r="D832" i="1"/>
  <c r="C832" i="1"/>
  <c r="G832" i="1" s="1"/>
  <c r="H831" i="1"/>
  <c r="D831" i="1"/>
  <c r="C831" i="1"/>
  <c r="G831" i="1" s="1"/>
  <c r="D830" i="1"/>
  <c r="C830" i="1"/>
  <c r="G830" i="1" s="1"/>
  <c r="D829" i="1"/>
  <c r="C829" i="1"/>
  <c r="H828" i="1"/>
  <c r="D828" i="1"/>
  <c r="C828" i="1"/>
  <c r="G828" i="1" s="1"/>
  <c r="H827" i="1"/>
  <c r="D827" i="1"/>
  <c r="C827" i="1"/>
  <c r="G827" i="1" s="1"/>
  <c r="D826" i="1"/>
  <c r="C826" i="1"/>
  <c r="G826" i="1" s="1"/>
  <c r="D825" i="1"/>
  <c r="C825" i="1"/>
  <c r="H824" i="1"/>
  <c r="D824" i="1"/>
  <c r="C824" i="1"/>
  <c r="G824" i="1" s="1"/>
  <c r="H823" i="1"/>
  <c r="D823" i="1"/>
  <c r="C823" i="1"/>
  <c r="G823" i="1" s="1"/>
  <c r="D822" i="1"/>
  <c r="C822" i="1"/>
  <c r="G822" i="1" s="1"/>
  <c r="D821" i="1"/>
  <c r="C821" i="1"/>
  <c r="H820" i="1"/>
  <c r="D820" i="1"/>
  <c r="C820" i="1"/>
  <c r="G820" i="1" s="1"/>
  <c r="H819" i="1"/>
  <c r="D819" i="1"/>
  <c r="C819" i="1"/>
  <c r="G819" i="1" s="1"/>
  <c r="D818" i="1"/>
  <c r="C818" i="1"/>
  <c r="G818" i="1" s="1"/>
  <c r="D817" i="1"/>
  <c r="C817" i="1"/>
  <c r="H816" i="1"/>
  <c r="D816" i="1"/>
  <c r="C816" i="1"/>
  <c r="G816" i="1" s="1"/>
  <c r="H815" i="1"/>
  <c r="D815" i="1"/>
  <c r="C815" i="1"/>
  <c r="G815" i="1" s="1"/>
  <c r="D814" i="1"/>
  <c r="C814" i="1"/>
  <c r="G814" i="1" s="1"/>
  <c r="D813" i="1"/>
  <c r="C813" i="1"/>
  <c r="H812" i="1"/>
  <c r="D812" i="1"/>
  <c r="C812" i="1"/>
  <c r="G812" i="1" s="1"/>
  <c r="H811" i="1"/>
  <c r="D811" i="1"/>
  <c r="C811" i="1"/>
  <c r="G811" i="1" s="1"/>
  <c r="D810" i="1"/>
  <c r="C810" i="1"/>
  <c r="G810" i="1" s="1"/>
  <c r="D809" i="1"/>
  <c r="C809" i="1"/>
  <c r="H808" i="1"/>
  <c r="D808" i="1"/>
  <c r="C808" i="1"/>
  <c r="G808" i="1" s="1"/>
  <c r="H807" i="1"/>
  <c r="D807" i="1"/>
  <c r="C807" i="1"/>
  <c r="G807" i="1" s="1"/>
  <c r="D806" i="1"/>
  <c r="C806" i="1"/>
  <c r="G806" i="1" s="1"/>
  <c r="D805" i="1"/>
  <c r="C805" i="1"/>
  <c r="H804" i="1"/>
  <c r="D804" i="1"/>
  <c r="C804" i="1"/>
  <c r="G804" i="1" s="1"/>
  <c r="H803" i="1"/>
  <c r="D803" i="1"/>
  <c r="C803" i="1"/>
  <c r="G803" i="1" s="1"/>
  <c r="D802" i="1"/>
  <c r="C802" i="1"/>
  <c r="G802" i="1" s="1"/>
  <c r="D801" i="1"/>
  <c r="C801" i="1"/>
  <c r="H800" i="1"/>
  <c r="D800" i="1"/>
  <c r="C800" i="1"/>
  <c r="G800" i="1" s="1"/>
  <c r="H799" i="1"/>
  <c r="D799" i="1"/>
  <c r="C799" i="1"/>
  <c r="G799" i="1" s="1"/>
  <c r="D798" i="1"/>
  <c r="C798" i="1"/>
  <c r="G798" i="1" s="1"/>
  <c r="D797" i="1"/>
  <c r="C797" i="1"/>
  <c r="H796" i="1"/>
  <c r="D796" i="1"/>
  <c r="C796" i="1"/>
  <c r="G796" i="1" s="1"/>
  <c r="H795" i="1"/>
  <c r="D795" i="1"/>
  <c r="C795" i="1"/>
  <c r="G795" i="1" s="1"/>
  <c r="D794" i="1"/>
  <c r="C794" i="1"/>
  <c r="G794" i="1" s="1"/>
  <c r="D793" i="1"/>
  <c r="C793" i="1"/>
  <c r="H792" i="1"/>
  <c r="D792" i="1"/>
  <c r="C792" i="1"/>
  <c r="G792" i="1" s="1"/>
  <c r="H791" i="1"/>
  <c r="D791" i="1"/>
  <c r="C791" i="1"/>
  <c r="G791" i="1" s="1"/>
  <c r="D790" i="1"/>
  <c r="C790" i="1"/>
  <c r="G790" i="1" s="1"/>
  <c r="D789" i="1"/>
  <c r="C789" i="1"/>
  <c r="H788" i="1"/>
  <c r="D788" i="1"/>
  <c r="C788" i="1"/>
  <c r="G788" i="1" s="1"/>
  <c r="H787" i="1"/>
  <c r="D787" i="1"/>
  <c r="C787" i="1"/>
  <c r="G787" i="1" s="1"/>
  <c r="D786" i="1"/>
  <c r="C786" i="1"/>
  <c r="G786" i="1" s="1"/>
  <c r="D785" i="1"/>
  <c r="C785" i="1"/>
  <c r="H784" i="1"/>
  <c r="D784" i="1"/>
  <c r="C784" i="1"/>
  <c r="G784" i="1" s="1"/>
  <c r="H783" i="1"/>
  <c r="D783" i="1"/>
  <c r="C783" i="1"/>
  <c r="G783" i="1" s="1"/>
  <c r="D782" i="1"/>
  <c r="C782" i="1"/>
  <c r="G782" i="1" s="1"/>
  <c r="D781" i="1"/>
  <c r="C781" i="1"/>
  <c r="H780" i="1"/>
  <c r="D780" i="1"/>
  <c r="C780" i="1"/>
  <c r="G780" i="1" s="1"/>
  <c r="H779" i="1"/>
  <c r="D779" i="1"/>
  <c r="C779" i="1"/>
  <c r="G779" i="1" s="1"/>
  <c r="D778" i="1"/>
  <c r="C778" i="1"/>
  <c r="G778" i="1" s="1"/>
  <c r="D777" i="1"/>
  <c r="C777" i="1"/>
  <c r="H776" i="1"/>
  <c r="D776" i="1"/>
  <c r="C776" i="1"/>
  <c r="G776" i="1" s="1"/>
  <c r="H775" i="1"/>
  <c r="D775" i="1"/>
  <c r="C775" i="1"/>
  <c r="G775" i="1" s="1"/>
  <c r="D774" i="1"/>
  <c r="C774" i="1"/>
  <c r="G774" i="1" s="1"/>
  <c r="D773" i="1"/>
  <c r="C773" i="1"/>
  <c r="H772" i="1"/>
  <c r="D772" i="1"/>
  <c r="C772" i="1"/>
  <c r="G772" i="1" s="1"/>
  <c r="H771" i="1"/>
  <c r="D771" i="1"/>
  <c r="C771" i="1"/>
  <c r="G771" i="1" s="1"/>
  <c r="D770" i="1"/>
  <c r="C770" i="1"/>
  <c r="G770" i="1" s="1"/>
  <c r="D769" i="1"/>
  <c r="C769" i="1"/>
  <c r="H768" i="1"/>
  <c r="D768" i="1"/>
  <c r="C768" i="1"/>
  <c r="G768" i="1" s="1"/>
  <c r="H767" i="1"/>
  <c r="D767" i="1"/>
  <c r="C767" i="1"/>
  <c r="G767" i="1" s="1"/>
  <c r="D766" i="1"/>
  <c r="C766" i="1"/>
  <c r="G766" i="1" s="1"/>
  <c r="D765" i="1"/>
  <c r="C765" i="1"/>
  <c r="H764" i="1"/>
  <c r="D764" i="1"/>
  <c r="C764" i="1"/>
  <c r="G764" i="1" s="1"/>
  <c r="H763" i="1"/>
  <c r="D763" i="1"/>
  <c r="C763" i="1"/>
  <c r="G763" i="1" s="1"/>
  <c r="D762" i="1"/>
  <c r="C762" i="1"/>
  <c r="G762" i="1" s="1"/>
  <c r="D761" i="1"/>
  <c r="C761" i="1"/>
  <c r="H760" i="1"/>
  <c r="D760" i="1"/>
  <c r="C760" i="1"/>
  <c r="G760" i="1" s="1"/>
  <c r="H759" i="1"/>
  <c r="D759" i="1"/>
  <c r="C759" i="1"/>
  <c r="G759" i="1" s="1"/>
  <c r="D758" i="1"/>
  <c r="C758" i="1"/>
  <c r="G758" i="1" s="1"/>
  <c r="D757" i="1"/>
  <c r="C757" i="1"/>
  <c r="H756" i="1"/>
  <c r="D756" i="1"/>
  <c r="C756" i="1"/>
  <c r="G756" i="1" s="1"/>
  <c r="H755" i="1"/>
  <c r="D755" i="1"/>
  <c r="C755" i="1"/>
  <c r="G755" i="1" s="1"/>
  <c r="D754" i="1"/>
  <c r="C754" i="1"/>
  <c r="G754" i="1" s="1"/>
  <c r="D753" i="1"/>
  <c r="C753" i="1"/>
  <c r="H752" i="1"/>
  <c r="D752" i="1"/>
  <c r="C752" i="1"/>
  <c r="G752" i="1" s="1"/>
  <c r="H751" i="1"/>
  <c r="D751" i="1"/>
  <c r="C751" i="1"/>
  <c r="G751" i="1" s="1"/>
  <c r="D750" i="1"/>
  <c r="C750" i="1"/>
  <c r="G750" i="1" s="1"/>
  <c r="D749" i="1"/>
  <c r="C749" i="1"/>
  <c r="H748" i="1"/>
  <c r="D748" i="1"/>
  <c r="C748" i="1"/>
  <c r="G748" i="1" s="1"/>
  <c r="H747" i="1"/>
  <c r="D747" i="1"/>
  <c r="C747" i="1"/>
  <c r="G747" i="1" s="1"/>
  <c r="D746" i="1"/>
  <c r="C746" i="1"/>
  <c r="G746" i="1" s="1"/>
  <c r="D745" i="1"/>
  <c r="C745" i="1"/>
  <c r="H744" i="1"/>
  <c r="D744" i="1"/>
  <c r="C744" i="1"/>
  <c r="G744" i="1" s="1"/>
  <c r="H743" i="1"/>
  <c r="D743" i="1"/>
  <c r="C743" i="1"/>
  <c r="G743" i="1" s="1"/>
  <c r="D742" i="1"/>
  <c r="C742" i="1"/>
  <c r="G742" i="1" s="1"/>
  <c r="D741" i="1"/>
  <c r="C741" i="1"/>
  <c r="H740" i="1"/>
  <c r="D740" i="1"/>
  <c r="C740" i="1"/>
  <c r="G740" i="1" s="1"/>
  <c r="H739" i="1"/>
  <c r="D739" i="1"/>
  <c r="C739" i="1"/>
  <c r="G739" i="1" s="1"/>
  <c r="D738" i="1"/>
  <c r="C738" i="1"/>
  <c r="G738" i="1" s="1"/>
  <c r="D737" i="1"/>
  <c r="C737" i="1"/>
  <c r="H736" i="1"/>
  <c r="D736" i="1"/>
  <c r="C736" i="1"/>
  <c r="G736" i="1" s="1"/>
  <c r="H735" i="1"/>
  <c r="D735" i="1"/>
  <c r="C735" i="1"/>
  <c r="G735" i="1" s="1"/>
  <c r="D734" i="1"/>
  <c r="C734" i="1"/>
  <c r="G734" i="1" s="1"/>
  <c r="D733" i="1"/>
  <c r="C733" i="1"/>
  <c r="H732" i="1"/>
  <c r="D732" i="1"/>
  <c r="C732" i="1"/>
  <c r="G732" i="1" s="1"/>
  <c r="H731" i="1"/>
  <c r="D731" i="1"/>
  <c r="C731" i="1"/>
  <c r="D730" i="1"/>
  <c r="C730" i="1"/>
  <c r="G730" i="1" s="1"/>
  <c r="D729" i="1"/>
  <c r="C729" i="1"/>
  <c r="H728" i="1"/>
  <c r="D728" i="1"/>
  <c r="C728" i="1"/>
  <c r="G728" i="1" s="1"/>
  <c r="H727" i="1"/>
  <c r="D727" i="1"/>
  <c r="C727" i="1"/>
  <c r="D726" i="1"/>
  <c r="C726" i="1"/>
  <c r="G726" i="1" s="1"/>
  <c r="D725" i="1"/>
  <c r="C725" i="1"/>
  <c r="H724" i="1"/>
  <c r="D724" i="1"/>
  <c r="C724" i="1"/>
  <c r="G724" i="1" s="1"/>
  <c r="H723" i="1"/>
  <c r="D723" i="1"/>
  <c r="C723" i="1"/>
  <c r="G723" i="1" s="1"/>
  <c r="D722" i="1"/>
  <c r="C722" i="1"/>
  <c r="G722" i="1" s="1"/>
  <c r="D721" i="1"/>
  <c r="C721" i="1"/>
  <c r="H720" i="1"/>
  <c r="D720" i="1"/>
  <c r="C720" i="1"/>
  <c r="G720" i="1" s="1"/>
  <c r="H719" i="1"/>
  <c r="D719" i="1"/>
  <c r="C719" i="1"/>
  <c r="G719" i="1" s="1"/>
  <c r="D718" i="1"/>
  <c r="C718" i="1"/>
  <c r="G718" i="1" s="1"/>
  <c r="D717" i="1"/>
  <c r="C717" i="1"/>
  <c r="H716" i="1"/>
  <c r="D716" i="1"/>
  <c r="C716" i="1"/>
  <c r="G716" i="1" s="1"/>
  <c r="H715" i="1"/>
  <c r="D715" i="1"/>
  <c r="C715" i="1"/>
  <c r="G715" i="1" s="1"/>
  <c r="D714" i="1"/>
  <c r="C714" i="1"/>
  <c r="G714" i="1" s="1"/>
  <c r="D713" i="1"/>
  <c r="C713" i="1"/>
  <c r="H712" i="1"/>
  <c r="D712" i="1"/>
  <c r="C712" i="1"/>
  <c r="G712" i="1" s="1"/>
  <c r="H711" i="1"/>
  <c r="D711" i="1"/>
  <c r="C711" i="1"/>
  <c r="G711" i="1" s="1"/>
  <c r="D710" i="1"/>
  <c r="C710" i="1"/>
  <c r="G710" i="1" s="1"/>
  <c r="D709" i="1"/>
  <c r="C709" i="1"/>
  <c r="H708" i="1"/>
  <c r="D708" i="1"/>
  <c r="C708" i="1"/>
  <c r="G708" i="1" s="1"/>
  <c r="H707" i="1"/>
  <c r="D707" i="1"/>
  <c r="C707" i="1"/>
  <c r="G707" i="1" s="1"/>
  <c r="D706" i="1"/>
  <c r="C706" i="1"/>
  <c r="G706" i="1" s="1"/>
  <c r="D705" i="1"/>
  <c r="C705" i="1"/>
  <c r="H704" i="1"/>
  <c r="D704" i="1"/>
  <c r="C704" i="1"/>
  <c r="G704" i="1" s="1"/>
  <c r="H703" i="1"/>
  <c r="D703" i="1"/>
  <c r="C703" i="1"/>
  <c r="G703" i="1" s="1"/>
  <c r="D702" i="1"/>
  <c r="C702" i="1"/>
  <c r="G702" i="1" s="1"/>
  <c r="D701" i="1"/>
  <c r="C701" i="1"/>
  <c r="H700" i="1"/>
  <c r="D700" i="1"/>
  <c r="C700" i="1"/>
  <c r="G700" i="1" s="1"/>
  <c r="H699" i="1"/>
  <c r="D699" i="1"/>
  <c r="C699" i="1"/>
  <c r="G699" i="1" s="1"/>
  <c r="D698" i="1"/>
  <c r="C698" i="1"/>
  <c r="D697" i="1"/>
  <c r="C697" i="1"/>
  <c r="H696" i="1"/>
  <c r="D696" i="1"/>
  <c r="C696" i="1"/>
  <c r="G696" i="1" s="1"/>
  <c r="H695" i="1"/>
  <c r="D695" i="1"/>
  <c r="C695" i="1"/>
  <c r="G695" i="1" s="1"/>
  <c r="D694" i="1"/>
  <c r="C694" i="1"/>
  <c r="D693" i="1"/>
  <c r="C693" i="1"/>
  <c r="H692" i="1"/>
  <c r="D692" i="1"/>
  <c r="C692" i="1"/>
  <c r="G692" i="1" s="1"/>
  <c r="H691" i="1"/>
  <c r="D691" i="1"/>
  <c r="C691" i="1"/>
  <c r="G691" i="1" s="1"/>
  <c r="D690" i="1"/>
  <c r="C690" i="1"/>
  <c r="D689" i="1"/>
  <c r="C689" i="1"/>
  <c r="H688" i="1"/>
  <c r="D688" i="1"/>
  <c r="C688" i="1"/>
  <c r="G688" i="1" s="1"/>
  <c r="H687" i="1"/>
  <c r="D687" i="1"/>
  <c r="C687" i="1"/>
  <c r="G687" i="1" s="1"/>
  <c r="D686" i="1"/>
  <c r="C686" i="1"/>
  <c r="D685" i="1"/>
  <c r="C685" i="1"/>
  <c r="H684" i="1"/>
  <c r="D684" i="1"/>
  <c r="C684" i="1"/>
  <c r="G684" i="1" s="1"/>
  <c r="H683" i="1"/>
  <c r="D683" i="1"/>
  <c r="C683" i="1"/>
  <c r="G683" i="1" s="1"/>
  <c r="D682" i="1"/>
  <c r="C682" i="1"/>
  <c r="D681" i="1"/>
  <c r="C681" i="1"/>
  <c r="H680" i="1"/>
  <c r="D680" i="1"/>
  <c r="C680" i="1"/>
  <c r="G680" i="1" s="1"/>
  <c r="H679" i="1"/>
  <c r="D679" i="1"/>
  <c r="C679" i="1"/>
  <c r="G679" i="1" s="1"/>
  <c r="D678" i="1"/>
  <c r="C678" i="1"/>
  <c r="D677" i="1"/>
  <c r="C677" i="1"/>
  <c r="H676" i="1"/>
  <c r="D676" i="1"/>
  <c r="C676" i="1"/>
  <c r="G676" i="1" s="1"/>
  <c r="H675" i="1"/>
  <c r="D675" i="1"/>
  <c r="C675" i="1"/>
  <c r="G675" i="1" s="1"/>
  <c r="D674" i="1"/>
  <c r="C674" i="1"/>
  <c r="D673" i="1"/>
  <c r="C673" i="1"/>
  <c r="H672" i="1"/>
  <c r="D672" i="1"/>
  <c r="C672" i="1"/>
  <c r="G672" i="1" s="1"/>
  <c r="H671" i="1"/>
  <c r="D671" i="1"/>
  <c r="C671" i="1"/>
  <c r="G671" i="1" s="1"/>
  <c r="D670" i="1"/>
  <c r="C670" i="1"/>
  <c r="D669" i="1"/>
  <c r="C669" i="1"/>
  <c r="H668" i="1"/>
  <c r="D668" i="1"/>
  <c r="C668" i="1"/>
  <c r="G668" i="1" s="1"/>
  <c r="H667" i="1"/>
  <c r="D667" i="1"/>
  <c r="C667" i="1"/>
  <c r="G667" i="1" s="1"/>
  <c r="D666" i="1"/>
  <c r="C666" i="1"/>
  <c r="D665" i="1"/>
  <c r="C665" i="1"/>
  <c r="H664" i="1"/>
  <c r="D664" i="1"/>
  <c r="C664" i="1"/>
  <c r="G664" i="1" s="1"/>
  <c r="H663" i="1"/>
  <c r="D663" i="1"/>
  <c r="C663" i="1"/>
  <c r="G663" i="1" s="1"/>
  <c r="D662" i="1"/>
  <c r="C662" i="1"/>
  <c r="D661" i="1"/>
  <c r="C661" i="1"/>
  <c r="H660" i="1"/>
  <c r="D660" i="1"/>
  <c r="C660" i="1"/>
  <c r="G660" i="1" s="1"/>
  <c r="H659" i="1"/>
  <c r="D659" i="1"/>
  <c r="C659" i="1"/>
  <c r="G659" i="1" s="1"/>
  <c r="D658" i="1"/>
  <c r="C658" i="1"/>
  <c r="D657" i="1"/>
  <c r="C657" i="1"/>
  <c r="H656" i="1"/>
  <c r="D656" i="1"/>
  <c r="C656" i="1"/>
  <c r="G656" i="1" s="1"/>
  <c r="H655" i="1"/>
  <c r="D655" i="1"/>
  <c r="C655" i="1"/>
  <c r="G655" i="1" s="1"/>
  <c r="D654" i="1"/>
  <c r="C654" i="1"/>
  <c r="D653" i="1"/>
  <c r="C653" i="1"/>
  <c r="H652" i="1"/>
  <c r="D652" i="1"/>
  <c r="C652" i="1"/>
  <c r="G652" i="1" s="1"/>
  <c r="H651" i="1"/>
  <c r="D651" i="1"/>
  <c r="C651" i="1"/>
  <c r="G651" i="1" s="1"/>
  <c r="D650" i="1"/>
  <c r="C650" i="1"/>
  <c r="D649" i="1"/>
  <c r="C649" i="1"/>
  <c r="H648" i="1"/>
  <c r="D648" i="1"/>
  <c r="C648" i="1"/>
  <c r="G648" i="1" s="1"/>
  <c r="H647" i="1"/>
  <c r="D647" i="1"/>
  <c r="C647" i="1"/>
  <c r="G647" i="1" s="1"/>
  <c r="D646" i="1"/>
  <c r="C646" i="1"/>
  <c r="D645" i="1"/>
  <c r="C645" i="1"/>
  <c r="H636" i="1"/>
  <c r="G636" i="1"/>
  <c r="D636" i="1"/>
  <c r="C636" i="1"/>
  <c r="H635" i="1"/>
  <c r="G635" i="1"/>
  <c r="D635" i="1"/>
  <c r="C635" i="1"/>
  <c r="H632" i="1"/>
  <c r="D632" i="1"/>
  <c r="C632" i="1"/>
  <c r="G632" i="1" s="1"/>
  <c r="D631" i="1"/>
  <c r="C631" i="1"/>
  <c r="G631" i="1" s="1"/>
  <c r="D630" i="1"/>
  <c r="C630" i="1"/>
  <c r="G630" i="1" s="1"/>
  <c r="H629" i="1"/>
  <c r="D629" i="1"/>
  <c r="C629" i="1"/>
  <c r="G629" i="1" s="1"/>
  <c r="H628" i="1"/>
  <c r="D628" i="1"/>
  <c r="C628" i="1"/>
  <c r="G628" i="1" s="1"/>
  <c r="D627" i="1"/>
  <c r="C627" i="1"/>
  <c r="G627" i="1" s="1"/>
  <c r="D626" i="1"/>
  <c r="C626" i="1"/>
  <c r="G626" i="1" s="1"/>
  <c r="H625" i="1"/>
  <c r="D625" i="1"/>
  <c r="C625" i="1"/>
  <c r="G625" i="1" s="1"/>
  <c r="H624" i="1"/>
  <c r="D624" i="1"/>
  <c r="C624" i="1"/>
  <c r="G624" i="1" s="1"/>
  <c r="D623" i="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H603" i="1"/>
  <c r="C603" i="1"/>
  <c r="G603" i="1" s="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H528" i="1"/>
  <c r="D528" i="1"/>
  <c r="C528" i="1"/>
  <c r="G528" i="1" s="1"/>
  <c r="H527" i="1"/>
  <c r="D527" i="1"/>
  <c r="C527" i="1"/>
  <c r="G527" i="1" s="1"/>
  <c r="D526" i="1"/>
  <c r="C526" i="1"/>
  <c r="G526" i="1" s="1"/>
  <c r="D525" i="1"/>
  <c r="C525" i="1"/>
  <c r="G525" i="1" s="1"/>
  <c r="H524" i="1"/>
  <c r="D524" i="1"/>
  <c r="C524" i="1"/>
  <c r="G524" i="1" s="1"/>
  <c r="H523" i="1"/>
  <c r="C523" i="1"/>
  <c r="G523" i="1" s="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H448" i="1" s="1"/>
  <c r="G447" i="1"/>
  <c r="D447" i="1"/>
  <c r="C447" i="1"/>
  <c r="H447" i="1" s="1"/>
  <c r="G446" i="1"/>
  <c r="D446" i="1"/>
  <c r="C446" i="1"/>
  <c r="H446" i="1" s="1"/>
  <c r="D445" i="1"/>
  <c r="C445" i="1"/>
  <c r="H445" i="1" s="1"/>
  <c r="D444" i="1"/>
  <c r="C444" i="1"/>
  <c r="H444" i="1" s="1"/>
  <c r="G443" i="1"/>
  <c r="D443" i="1"/>
  <c r="C443" i="1"/>
  <c r="H443" i="1" s="1"/>
  <c r="G442" i="1"/>
  <c r="D442" i="1"/>
  <c r="C442" i="1"/>
  <c r="H442" i="1" s="1"/>
  <c r="D441" i="1"/>
  <c r="C441" i="1"/>
  <c r="H441" i="1" s="1"/>
  <c r="D440" i="1"/>
  <c r="C440" i="1"/>
  <c r="H440" i="1" s="1"/>
  <c r="G439" i="1"/>
  <c r="D439" i="1"/>
  <c r="C439" i="1"/>
  <c r="H439" i="1" s="1"/>
  <c r="G438" i="1"/>
  <c r="D438" i="1"/>
  <c r="C438" i="1"/>
  <c r="H438" i="1" s="1"/>
  <c r="D437" i="1"/>
  <c r="C437" i="1"/>
  <c r="H437" i="1" s="1"/>
  <c r="D436" i="1"/>
  <c r="C436" i="1"/>
  <c r="H436" i="1" s="1"/>
  <c r="G435" i="1"/>
  <c r="D435" i="1"/>
  <c r="C435" i="1"/>
  <c r="H435" i="1" s="1"/>
  <c r="G434" i="1"/>
  <c r="D434" i="1"/>
  <c r="C434" i="1"/>
  <c r="H434" i="1" s="1"/>
  <c r="D433" i="1"/>
  <c r="C433" i="1"/>
  <c r="H433" i="1" s="1"/>
  <c r="D432" i="1"/>
  <c r="C432" i="1"/>
  <c r="H432" i="1" s="1"/>
  <c r="G431" i="1"/>
  <c r="D431" i="1"/>
  <c r="C431" i="1"/>
  <c r="H431" i="1" s="1"/>
  <c r="G430" i="1"/>
  <c r="D430" i="1"/>
  <c r="C430" i="1"/>
  <c r="H430" i="1" s="1"/>
  <c r="D429" i="1"/>
  <c r="C429" i="1"/>
  <c r="H429" i="1" s="1"/>
  <c r="D428" i="1"/>
  <c r="C428" i="1"/>
  <c r="H428" i="1" s="1"/>
  <c r="G427" i="1"/>
  <c r="D427" i="1"/>
  <c r="C427" i="1"/>
  <c r="H427" i="1" s="1"/>
  <c r="G426" i="1"/>
  <c r="D426" i="1"/>
  <c r="C426" i="1"/>
  <c r="H426" i="1" s="1"/>
  <c r="D425" i="1"/>
  <c r="H423" i="1"/>
  <c r="D423" i="1"/>
  <c r="C423" i="1"/>
  <c r="D422" i="1"/>
  <c r="C422" i="1"/>
  <c r="D421" i="1"/>
  <c r="C421" i="1"/>
  <c r="D416" i="1"/>
  <c r="C416" i="1"/>
  <c r="G416" i="1" s="1"/>
  <c r="H415" i="1"/>
  <c r="D415" i="1"/>
  <c r="C415" i="1"/>
  <c r="G415" i="1" s="1"/>
  <c r="D414" i="1"/>
  <c r="H414" i="1" s="1"/>
  <c r="C414" i="1"/>
  <c r="G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D378" i="1"/>
  <c r="G378" i="1" s="1"/>
  <c r="C378" i="1"/>
  <c r="H377" i="1"/>
  <c r="G377" i="1"/>
  <c r="D377" i="1"/>
  <c r="C377" i="1"/>
  <c r="H376" i="1"/>
  <c r="D376" i="1"/>
  <c r="G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7" i="1"/>
  <c r="C367" i="1"/>
  <c r="H367" i="1" s="1"/>
  <c r="G366" i="1"/>
  <c r="D366" i="1"/>
  <c r="C366" i="1"/>
  <c r="H366" i="1" s="1"/>
  <c r="G365" i="1"/>
  <c r="D365" i="1"/>
  <c r="C365" i="1"/>
  <c r="H365" i="1" s="1"/>
  <c r="D364" i="1"/>
  <c r="C364" i="1"/>
  <c r="H364" i="1" s="1"/>
  <c r="D363" i="1"/>
  <c r="C363" i="1"/>
  <c r="H363" i="1" s="1"/>
  <c r="G362" i="1"/>
  <c r="D362" i="1"/>
  <c r="C362" i="1"/>
  <c r="H362" i="1" s="1"/>
  <c r="G361" i="1"/>
  <c r="D361" i="1"/>
  <c r="C361" i="1"/>
  <c r="H361" i="1" s="1"/>
  <c r="D360" i="1"/>
  <c r="C360" i="1"/>
  <c r="H360" i="1" s="1"/>
  <c r="D359" i="1"/>
  <c r="C359" i="1"/>
  <c r="H359" i="1" s="1"/>
  <c r="G358" i="1"/>
  <c r="D358" i="1"/>
  <c r="C358" i="1"/>
  <c r="H358" i="1" s="1"/>
  <c r="G357" i="1"/>
  <c r="D357" i="1"/>
  <c r="C357" i="1"/>
  <c r="H357" i="1" s="1"/>
  <c r="D356" i="1"/>
  <c r="H354" i="1"/>
  <c r="D354" i="1"/>
  <c r="C354" i="1"/>
  <c r="G354" i="1" s="1"/>
  <c r="D353" i="1"/>
  <c r="C353" i="1"/>
  <c r="G353" i="1" s="1"/>
  <c r="D352" i="1"/>
  <c r="C352" i="1"/>
  <c r="G352" i="1" s="1"/>
  <c r="H351" i="1"/>
  <c r="D351" i="1"/>
  <c r="C351" i="1"/>
  <c r="G351" i="1" s="1"/>
  <c r="H350" i="1"/>
  <c r="D350" i="1"/>
  <c r="C350" i="1"/>
  <c r="G350" i="1" s="1"/>
  <c r="D349" i="1"/>
  <c r="C349" i="1"/>
  <c r="G349" i="1" s="1"/>
  <c r="D348" i="1"/>
  <c r="C348" i="1"/>
  <c r="G348" i="1" s="1"/>
  <c r="H347" i="1"/>
  <c r="D347" i="1"/>
  <c r="C347" i="1"/>
  <c r="G347" i="1" s="1"/>
  <c r="H346" i="1"/>
  <c r="D346" i="1"/>
  <c r="C346" i="1"/>
  <c r="G346" i="1" s="1"/>
  <c r="D345" i="1"/>
  <c r="C345" i="1"/>
  <c r="G345" i="1" s="1"/>
  <c r="D344" i="1"/>
  <c r="C344" i="1"/>
  <c r="G344" i="1" s="1"/>
  <c r="H343" i="1"/>
  <c r="D343" i="1"/>
  <c r="C343" i="1"/>
  <c r="G343" i="1" s="1"/>
  <c r="H342" i="1"/>
  <c r="D342" i="1"/>
  <c r="C342" i="1"/>
  <c r="G342" i="1" s="1"/>
  <c r="D341" i="1"/>
  <c r="C341" i="1"/>
  <c r="G341" i="1" s="1"/>
  <c r="D340" i="1"/>
  <c r="C340" i="1"/>
  <c r="G340" i="1" s="1"/>
  <c r="H339" i="1"/>
  <c r="D339" i="1"/>
  <c r="C339" i="1"/>
  <c r="G339" i="1" s="1"/>
  <c r="H338" i="1"/>
  <c r="D338" i="1"/>
  <c r="C338" i="1"/>
  <c r="G338" i="1" s="1"/>
  <c r="D337" i="1"/>
  <c r="C337" i="1"/>
  <c r="G337" i="1" s="1"/>
  <c r="D336" i="1"/>
  <c r="C336" i="1"/>
  <c r="G336" i="1" s="1"/>
  <c r="H335" i="1"/>
  <c r="D335" i="1"/>
  <c r="C335" i="1"/>
  <c r="G335" i="1" s="1"/>
  <c r="H334" i="1"/>
  <c r="D334" i="1"/>
  <c r="C334" i="1"/>
  <c r="G334" i="1" s="1"/>
  <c r="D333" i="1"/>
  <c r="C333" i="1"/>
  <c r="G333" i="1" s="1"/>
  <c r="D332" i="1"/>
  <c r="C332" i="1"/>
  <c r="G332" i="1" s="1"/>
  <c r="H331" i="1"/>
  <c r="D331" i="1"/>
  <c r="C331" i="1"/>
  <c r="G331" i="1" s="1"/>
  <c r="H330" i="1"/>
  <c r="D330" i="1"/>
  <c r="C330" i="1"/>
  <c r="G330" i="1" s="1"/>
  <c r="D329" i="1"/>
  <c r="C329" i="1"/>
  <c r="G329" i="1" s="1"/>
  <c r="D328" i="1"/>
  <c r="C328" i="1"/>
  <c r="G328" i="1" s="1"/>
  <c r="H327" i="1"/>
  <c r="D327" i="1"/>
  <c r="C327" i="1"/>
  <c r="G327" i="1" s="1"/>
  <c r="H326" i="1"/>
  <c r="D326" i="1"/>
  <c r="C326" i="1"/>
  <c r="G326" i="1" s="1"/>
  <c r="D325" i="1"/>
  <c r="C325" i="1"/>
  <c r="H325" i="1" s="1"/>
  <c r="D324" i="1"/>
  <c r="C324" i="1"/>
  <c r="G324" i="1" s="1"/>
  <c r="H323" i="1"/>
  <c r="D323" i="1"/>
  <c r="C323" i="1"/>
  <c r="G323" i="1" s="1"/>
  <c r="H322" i="1"/>
  <c r="D322" i="1"/>
  <c r="C322" i="1"/>
  <c r="D321" i="1"/>
  <c r="C321" i="1"/>
  <c r="H321" i="1" s="1"/>
  <c r="D320" i="1"/>
  <c r="C320" i="1"/>
  <c r="G320" i="1" s="1"/>
  <c r="H319" i="1"/>
  <c r="D319" i="1"/>
  <c r="C319" i="1"/>
  <c r="G319" i="1" s="1"/>
  <c r="H318" i="1"/>
  <c r="D318" i="1"/>
  <c r="C318" i="1"/>
  <c r="D317" i="1"/>
  <c r="C317" i="1"/>
  <c r="H317" i="1" s="1"/>
  <c r="D316" i="1"/>
  <c r="H315" i="1"/>
  <c r="D315" i="1"/>
  <c r="C315" i="1"/>
  <c r="G315" i="1" s="1"/>
  <c r="H314" i="1"/>
  <c r="D314" i="1"/>
  <c r="C314" i="1"/>
  <c r="D313" i="1"/>
  <c r="C313" i="1"/>
  <c r="H313" i="1" s="1"/>
  <c r="D312" i="1"/>
  <c r="C312" i="1"/>
  <c r="G312" i="1" s="1"/>
  <c r="H311" i="1"/>
  <c r="D311" i="1"/>
  <c r="C311" i="1"/>
  <c r="G311" i="1" s="1"/>
  <c r="H310" i="1"/>
  <c r="D310" i="1"/>
  <c r="C310" i="1"/>
  <c r="D309" i="1"/>
  <c r="C309" i="1"/>
  <c r="H309" i="1" s="1"/>
  <c r="D308" i="1"/>
  <c r="C308" i="1"/>
  <c r="G308" i="1" s="1"/>
  <c r="H307" i="1"/>
  <c r="D307" i="1"/>
  <c r="C307" i="1"/>
  <c r="G307" i="1" s="1"/>
  <c r="H306" i="1"/>
  <c r="D306" i="1"/>
  <c r="C306" i="1"/>
  <c r="D305" i="1"/>
  <c r="C305" i="1"/>
  <c r="H305" i="1" s="1"/>
  <c r="D304" i="1"/>
  <c r="D303" i="1"/>
  <c r="H302" i="1"/>
  <c r="D302" i="1"/>
  <c r="C302" i="1"/>
  <c r="D301" i="1"/>
  <c r="C301" i="1"/>
  <c r="H301" i="1" s="1"/>
  <c r="D300" i="1"/>
  <c r="C300" i="1"/>
  <c r="G300" i="1" s="1"/>
  <c r="H299" i="1"/>
  <c r="D299" i="1"/>
  <c r="C299" i="1"/>
  <c r="G299" i="1" s="1"/>
  <c r="H298" i="1"/>
  <c r="D298" i="1"/>
  <c r="C298" i="1"/>
  <c r="H294" i="1"/>
  <c r="D294" i="1"/>
  <c r="C294" i="1"/>
  <c r="D293" i="1"/>
  <c r="C293" i="1"/>
  <c r="H293" i="1" s="1"/>
  <c r="D292" i="1"/>
  <c r="C292" i="1"/>
  <c r="G292" i="1" s="1"/>
  <c r="H291" i="1"/>
  <c r="D291" i="1"/>
  <c r="C291" i="1"/>
  <c r="G291" i="1" s="1"/>
  <c r="H290" i="1"/>
  <c r="D290" i="1"/>
  <c r="C290" i="1"/>
  <c r="D289" i="1"/>
  <c r="C289" i="1"/>
  <c r="H289" i="1" s="1"/>
  <c r="D288" i="1"/>
  <c r="C288" i="1"/>
  <c r="G288" i="1" s="1"/>
  <c r="H287" i="1"/>
  <c r="D287" i="1"/>
  <c r="C287" i="1"/>
  <c r="G287" i="1" s="1"/>
  <c r="H286" i="1"/>
  <c r="D286" i="1"/>
  <c r="C286" i="1"/>
  <c r="D285" i="1"/>
  <c r="C285" i="1"/>
  <c r="H285" i="1" s="1"/>
  <c r="D284" i="1"/>
  <c r="C284" i="1"/>
  <c r="G284" i="1" s="1"/>
  <c r="H283" i="1"/>
  <c r="D283" i="1"/>
  <c r="C283" i="1"/>
  <c r="G283" i="1" s="1"/>
  <c r="H282" i="1"/>
  <c r="D282" i="1"/>
  <c r="C282" i="1"/>
  <c r="D281" i="1"/>
  <c r="C281" i="1"/>
  <c r="H281" i="1" s="1"/>
  <c r="D280" i="1"/>
  <c r="C280" i="1"/>
  <c r="G280" i="1" s="1"/>
  <c r="H279" i="1"/>
  <c r="D279" i="1"/>
  <c r="C279" i="1"/>
  <c r="G279" i="1" s="1"/>
  <c r="H278" i="1"/>
  <c r="D278" i="1"/>
  <c r="C278" i="1"/>
  <c r="D277" i="1"/>
  <c r="C277" i="1"/>
  <c r="H277" i="1" s="1"/>
  <c r="D276" i="1"/>
  <c r="C276" i="1"/>
  <c r="G276" i="1" s="1"/>
  <c r="H275" i="1"/>
  <c r="D275" i="1"/>
  <c r="C275" i="1"/>
  <c r="G275" i="1" s="1"/>
  <c r="H274" i="1"/>
  <c r="D274" i="1"/>
  <c r="C274" i="1"/>
  <c r="D273" i="1"/>
  <c r="C273" i="1"/>
  <c r="H273" i="1" s="1"/>
  <c r="D272" i="1"/>
  <c r="C272" i="1"/>
  <c r="H271" i="1"/>
  <c r="D271" i="1"/>
  <c r="C271" i="1"/>
  <c r="G271" i="1" s="1"/>
  <c r="D270" i="1"/>
  <c r="H270" i="1" s="1"/>
  <c r="C270" i="1"/>
  <c r="C269" i="1"/>
  <c r="D268" i="1"/>
  <c r="C268" i="1"/>
  <c r="G268" i="1" s="1"/>
  <c r="H267" i="1"/>
  <c r="D267" i="1"/>
  <c r="C267" i="1"/>
  <c r="G267" i="1" s="1"/>
  <c r="H266" i="1"/>
  <c r="D266" i="1"/>
  <c r="C266" i="1"/>
  <c r="D265" i="1"/>
  <c r="C265" i="1"/>
  <c r="H265" i="1" s="1"/>
  <c r="D264" i="1"/>
  <c r="C264" i="1"/>
  <c r="G264" i="1" s="1"/>
  <c r="H263" i="1"/>
  <c r="D263" i="1"/>
  <c r="C263" i="1"/>
  <c r="G263" i="1" s="1"/>
  <c r="H262" i="1"/>
  <c r="D262" i="1"/>
  <c r="C262" i="1"/>
  <c r="D261" i="1"/>
  <c r="C261" i="1"/>
  <c r="H261" i="1" s="1"/>
  <c r="D260" i="1"/>
  <c r="C260" i="1"/>
  <c r="G260" i="1" s="1"/>
  <c r="H259" i="1"/>
  <c r="D259" i="1"/>
  <c r="C259" i="1"/>
  <c r="G259" i="1" s="1"/>
  <c r="H258" i="1"/>
  <c r="D258" i="1"/>
  <c r="C258" i="1"/>
  <c r="D257" i="1"/>
  <c r="C257" i="1"/>
  <c r="H257" i="1" s="1"/>
  <c r="D256" i="1"/>
  <c r="C256" i="1"/>
  <c r="G256" i="1" s="1"/>
  <c r="H255" i="1"/>
  <c r="D255" i="1"/>
  <c r="C255" i="1"/>
  <c r="G255" i="1" s="1"/>
  <c r="H254" i="1"/>
  <c r="D254" i="1"/>
  <c r="C254" i="1"/>
  <c r="D253" i="1"/>
  <c r="C253" i="1"/>
  <c r="H253" i="1" s="1"/>
  <c r="D252" i="1"/>
  <c r="C252" i="1"/>
  <c r="G252" i="1" s="1"/>
  <c r="H251" i="1"/>
  <c r="D251" i="1"/>
  <c r="C251" i="1"/>
  <c r="G251" i="1" s="1"/>
  <c r="H250" i="1"/>
  <c r="D250" i="1"/>
  <c r="C250" i="1"/>
  <c r="D249" i="1"/>
  <c r="C249" i="1"/>
  <c r="H249" i="1" s="1"/>
  <c r="D248" i="1"/>
  <c r="C248" i="1"/>
  <c r="G248" i="1" s="1"/>
  <c r="H247" i="1"/>
  <c r="D247" i="1"/>
  <c r="C247" i="1"/>
  <c r="G247" i="1" s="1"/>
  <c r="H246" i="1"/>
  <c r="D246" i="1"/>
  <c r="C246" i="1"/>
  <c r="D245" i="1"/>
  <c r="C245" i="1"/>
  <c r="H245" i="1" s="1"/>
  <c r="D244" i="1"/>
  <c r="C244" i="1"/>
  <c r="G244" i="1" s="1"/>
  <c r="H243" i="1"/>
  <c r="D243" i="1"/>
  <c r="C243" i="1"/>
  <c r="G243" i="1" s="1"/>
  <c r="H242" i="1"/>
  <c r="D242" i="1"/>
  <c r="C242" i="1"/>
  <c r="D241" i="1"/>
  <c r="C241" i="1"/>
  <c r="H241" i="1" s="1"/>
  <c r="D240" i="1"/>
  <c r="C240" i="1"/>
  <c r="G240" i="1" s="1"/>
  <c r="H239" i="1"/>
  <c r="D239" i="1"/>
  <c r="C239" i="1"/>
  <c r="G239" i="1" s="1"/>
  <c r="H238" i="1"/>
  <c r="D238" i="1"/>
  <c r="C238" i="1"/>
  <c r="D237" i="1"/>
  <c r="C237" i="1"/>
  <c r="H237" i="1" s="1"/>
  <c r="D236" i="1"/>
  <c r="C236" i="1"/>
  <c r="G236" i="1" s="1"/>
  <c r="H235" i="1"/>
  <c r="D235" i="1"/>
  <c r="C235" i="1"/>
  <c r="G235" i="1" s="1"/>
  <c r="H234" i="1"/>
  <c r="D234" i="1"/>
  <c r="C234" i="1"/>
  <c r="D233" i="1"/>
  <c r="C233" i="1"/>
  <c r="H233" i="1" s="1"/>
  <c r="D232" i="1"/>
  <c r="C232" i="1"/>
  <c r="G232" i="1" s="1"/>
  <c r="H231" i="1"/>
  <c r="D231" i="1"/>
  <c r="C231" i="1"/>
  <c r="G231" i="1" s="1"/>
  <c r="H230" i="1"/>
  <c r="D230" i="1"/>
  <c r="C230" i="1"/>
  <c r="D229" i="1"/>
  <c r="C229" i="1"/>
  <c r="H229" i="1" s="1"/>
  <c r="D228" i="1"/>
  <c r="C228" i="1"/>
  <c r="G228" i="1" s="1"/>
  <c r="H227" i="1"/>
  <c r="D227" i="1"/>
  <c r="C227" i="1"/>
  <c r="G227" i="1" s="1"/>
  <c r="D225" i="1"/>
  <c r="C225" i="1"/>
  <c r="H225" i="1" s="1"/>
  <c r="D224" i="1"/>
  <c r="C224" i="1"/>
  <c r="G224" i="1" s="1"/>
  <c r="H223" i="1"/>
  <c r="D223" i="1"/>
  <c r="C223" i="1"/>
  <c r="G223" i="1" s="1"/>
  <c r="H222" i="1"/>
  <c r="D222" i="1"/>
  <c r="C222" i="1"/>
  <c r="D221" i="1"/>
  <c r="C221" i="1"/>
  <c r="H221" i="1" s="1"/>
  <c r="D220" i="1"/>
  <c r="C220" i="1"/>
  <c r="G220" i="1" s="1"/>
  <c r="H219" i="1"/>
  <c r="D219" i="1"/>
  <c r="C219" i="1"/>
  <c r="G219" i="1" s="1"/>
  <c r="H218" i="1"/>
  <c r="D218" i="1"/>
  <c r="C218" i="1"/>
  <c r="D217" i="1"/>
  <c r="D216" i="1"/>
  <c r="C216" i="1"/>
  <c r="G216" i="1" s="1"/>
  <c r="H215" i="1"/>
  <c r="D215" i="1"/>
  <c r="C215" i="1"/>
  <c r="H214" i="1"/>
  <c r="D214" i="1"/>
  <c r="C214" i="1"/>
  <c r="D213" i="1"/>
  <c r="C213" i="1"/>
  <c r="H213" i="1" s="1"/>
  <c r="D212" i="1"/>
  <c r="C212" i="1"/>
  <c r="H211" i="1"/>
  <c r="D211" i="1"/>
  <c r="C211" i="1"/>
  <c r="G211" i="1" s="1"/>
  <c r="H210" i="1"/>
  <c r="D210" i="1"/>
  <c r="C210" i="1"/>
  <c r="D209" i="1"/>
  <c r="C209" i="1"/>
  <c r="H209" i="1" s="1"/>
  <c r="D208" i="1"/>
  <c r="C208" i="1"/>
  <c r="G208" i="1" s="1"/>
  <c r="H207" i="1"/>
  <c r="D207" i="1"/>
  <c r="C207" i="1"/>
  <c r="G207" i="1" s="1"/>
  <c r="H206" i="1"/>
  <c r="D206" i="1"/>
  <c r="C206" i="1"/>
  <c r="D205" i="1"/>
  <c r="C205" i="1"/>
  <c r="H205" i="1" s="1"/>
  <c r="D204" i="1"/>
  <c r="C204" i="1"/>
  <c r="G204" i="1" s="1"/>
  <c r="H203" i="1"/>
  <c r="D203" i="1"/>
  <c r="C203" i="1"/>
  <c r="G203" i="1" s="1"/>
  <c r="H202" i="1"/>
  <c r="D202" i="1"/>
  <c r="C202" i="1"/>
  <c r="D201" i="1"/>
  <c r="C201" i="1"/>
  <c r="H201" i="1" s="1"/>
  <c r="D200" i="1"/>
  <c r="C200" i="1"/>
  <c r="G200" i="1" s="1"/>
  <c r="H199" i="1"/>
  <c r="D199" i="1"/>
  <c r="C199" i="1"/>
  <c r="G199" i="1" s="1"/>
  <c r="D197" i="1"/>
  <c r="C197" i="1"/>
  <c r="H197" i="1" s="1"/>
  <c r="D196" i="1"/>
  <c r="C196" i="1"/>
  <c r="G196" i="1" s="1"/>
  <c r="H195" i="1"/>
  <c r="D195" i="1"/>
  <c r="C195" i="1"/>
  <c r="G195" i="1" s="1"/>
  <c r="H194" i="1"/>
  <c r="D194" i="1"/>
  <c r="C194" i="1"/>
  <c r="D193" i="1"/>
  <c r="C193" i="1"/>
  <c r="H193" i="1" s="1"/>
  <c r="D192" i="1"/>
  <c r="C192" i="1"/>
  <c r="G192" i="1" s="1"/>
  <c r="D191" i="1"/>
  <c r="H191" i="1" s="1"/>
  <c r="C191" i="1"/>
  <c r="D190" i="1"/>
  <c r="H190" i="1" s="1"/>
  <c r="C190" i="1"/>
  <c r="D189" i="1"/>
  <c r="C189" i="1"/>
  <c r="H189" i="1" s="1"/>
  <c r="D188" i="1"/>
  <c r="C188" i="1"/>
  <c r="G188" i="1" s="1"/>
  <c r="H187" i="1"/>
  <c r="D187" i="1"/>
  <c r="C187" i="1"/>
  <c r="G187" i="1" s="1"/>
  <c r="H186" i="1"/>
  <c r="D186" i="1"/>
  <c r="C186" i="1"/>
  <c r="D185" i="1"/>
  <c r="C185" i="1"/>
  <c r="H185" i="1" s="1"/>
  <c r="D184" i="1"/>
  <c r="C184" i="1"/>
  <c r="H183" i="1"/>
  <c r="D183" i="1"/>
  <c r="C183" i="1"/>
  <c r="G183" i="1" s="1"/>
  <c r="H182" i="1"/>
  <c r="D182" i="1"/>
  <c r="C182" i="1"/>
  <c r="D181" i="1"/>
  <c r="C181" i="1"/>
  <c r="H181" i="1" s="1"/>
  <c r="D180" i="1"/>
  <c r="C180" i="1"/>
  <c r="H179" i="1"/>
  <c r="D179" i="1"/>
  <c r="C179" i="1"/>
  <c r="H178" i="1"/>
  <c r="D178" i="1"/>
  <c r="C178" i="1"/>
  <c r="D177" i="1"/>
  <c r="C177" i="1"/>
  <c r="H177" i="1" s="1"/>
  <c r="D176" i="1"/>
  <c r="C176" i="1"/>
  <c r="H175" i="1"/>
  <c r="D175" i="1"/>
  <c r="C175" i="1"/>
  <c r="D174" i="1"/>
  <c r="H174" i="1" s="1"/>
  <c r="C174" i="1"/>
  <c r="D173" i="1"/>
  <c r="C173" i="1"/>
  <c r="H173" i="1" s="1"/>
  <c r="D172" i="1"/>
  <c r="C172" i="1"/>
  <c r="G172" i="1" s="1"/>
  <c r="H171" i="1"/>
  <c r="D171" i="1"/>
  <c r="C171" i="1"/>
  <c r="H170" i="1"/>
  <c r="D170" i="1"/>
  <c r="C170" i="1"/>
  <c r="D169" i="1"/>
  <c r="C169" i="1"/>
  <c r="H169" i="1" s="1"/>
  <c r="D168" i="1"/>
  <c r="C168" i="1"/>
  <c r="H167" i="1"/>
  <c r="D167" i="1"/>
  <c r="C167" i="1"/>
  <c r="D166" i="1"/>
  <c r="H166" i="1" s="1"/>
  <c r="C166" i="1"/>
  <c r="D165" i="1"/>
  <c r="C165" i="1"/>
  <c r="H165" i="1" s="1"/>
  <c r="D164" i="1"/>
  <c r="C164" i="1"/>
  <c r="H163" i="1"/>
  <c r="D163" i="1"/>
  <c r="C163" i="1"/>
  <c r="H162" i="1"/>
  <c r="D162" i="1"/>
  <c r="C162" i="1"/>
  <c r="D161" i="1"/>
  <c r="C161" i="1"/>
  <c r="H159" i="1"/>
  <c r="D159" i="1"/>
  <c r="C159" i="1"/>
  <c r="H158" i="1"/>
  <c r="D158" i="1"/>
  <c r="C158" i="1"/>
  <c r="D157" i="1"/>
  <c r="C157" i="1"/>
  <c r="H157" i="1" s="1"/>
  <c r="D156" i="1"/>
  <c r="C156" i="1"/>
  <c r="H155" i="1"/>
  <c r="D155" i="1"/>
  <c r="C155" i="1"/>
  <c r="G155" i="1" s="1"/>
  <c r="H154" i="1"/>
  <c r="D154" i="1"/>
  <c r="C154" i="1"/>
  <c r="D153" i="1"/>
  <c r="C153" i="1"/>
  <c r="H153" i="1" s="1"/>
  <c r="D152" i="1"/>
  <c r="C152" i="1"/>
  <c r="G152" i="1" s="1"/>
  <c r="H151" i="1"/>
  <c r="D151" i="1"/>
  <c r="C151" i="1"/>
  <c r="G151" i="1" s="1"/>
  <c r="D150" i="1"/>
  <c r="H150" i="1" s="1"/>
  <c r="C150" i="1"/>
  <c r="H147" i="1"/>
  <c r="D147" i="1"/>
  <c r="C147" i="1"/>
  <c r="G147" i="1" s="1"/>
  <c r="H146" i="1"/>
  <c r="D146" i="1"/>
  <c r="C146" i="1"/>
  <c r="D145" i="1"/>
  <c r="C145" i="1"/>
  <c r="H145" i="1" s="1"/>
  <c r="D144" i="1"/>
  <c r="C144" i="1"/>
  <c r="G144" i="1" s="1"/>
  <c r="H143" i="1"/>
  <c r="D143" i="1"/>
  <c r="C143" i="1"/>
  <c r="G143" i="1" s="1"/>
  <c r="H142" i="1"/>
  <c r="D142" i="1"/>
  <c r="C142" i="1"/>
  <c r="D141" i="1"/>
  <c r="C141" i="1"/>
  <c r="H141" i="1" s="1"/>
  <c r="D140" i="1"/>
  <c r="C140" i="1"/>
  <c r="G140" i="1" s="1"/>
  <c r="H139" i="1"/>
  <c r="D139" i="1"/>
  <c r="C139" i="1"/>
  <c r="G139" i="1" s="1"/>
  <c r="H138" i="1"/>
  <c r="D138" i="1"/>
  <c r="C138" i="1"/>
  <c r="D137" i="1"/>
  <c r="D136" i="1"/>
  <c r="H135" i="1"/>
  <c r="D135" i="1"/>
  <c r="C135" i="1"/>
  <c r="G135" i="1" s="1"/>
  <c r="H134" i="1"/>
  <c r="D134" i="1"/>
  <c r="C134" i="1"/>
  <c r="D133" i="1"/>
  <c r="C133" i="1"/>
  <c r="D132" i="1"/>
  <c r="C132" i="1"/>
  <c r="C131" i="1"/>
  <c r="C130" i="1"/>
  <c r="D129" i="1"/>
  <c r="C129" i="1"/>
  <c r="H129" i="1" s="1"/>
  <c r="D128" i="1"/>
  <c r="C128" i="1"/>
  <c r="G128" i="1" s="1"/>
  <c r="H127" i="1"/>
  <c r="D127" i="1"/>
  <c r="C127" i="1"/>
  <c r="H126" i="1"/>
  <c r="D126" i="1"/>
  <c r="C126" i="1"/>
  <c r="D125" i="1"/>
  <c r="C125" i="1"/>
  <c r="H125" i="1" s="1"/>
  <c r="D124" i="1"/>
  <c r="C124" i="1"/>
  <c r="H123" i="1"/>
  <c r="D123" i="1"/>
  <c r="C123" i="1"/>
  <c r="G123" i="1" s="1"/>
  <c r="H122" i="1"/>
  <c r="D122" i="1"/>
  <c r="C122" i="1"/>
  <c r="D121" i="1"/>
  <c r="D120" i="1"/>
  <c r="C120" i="1"/>
  <c r="G120" i="1" s="1"/>
  <c r="H119" i="1"/>
  <c r="D119" i="1"/>
  <c r="C119" i="1"/>
  <c r="G119" i="1" s="1"/>
  <c r="H118" i="1"/>
  <c r="D118" i="1"/>
  <c r="C118" i="1"/>
  <c r="D117" i="1"/>
  <c r="C117" i="1"/>
  <c r="H117" i="1" s="1"/>
  <c r="D116" i="1"/>
  <c r="C116" i="1"/>
  <c r="G116" i="1" s="1"/>
  <c r="H115" i="1"/>
  <c r="D115" i="1"/>
  <c r="C115" i="1"/>
  <c r="G115" i="1" s="1"/>
  <c r="H114" i="1"/>
  <c r="D114" i="1"/>
  <c r="C114" i="1"/>
  <c r="D113" i="1"/>
  <c r="C113" i="1"/>
  <c r="H113" i="1" s="1"/>
  <c r="D112" i="1"/>
  <c r="C112" i="1"/>
  <c r="G112" i="1" s="1"/>
  <c r="H111" i="1"/>
  <c r="D111" i="1"/>
  <c r="C111" i="1"/>
  <c r="G111" i="1" s="1"/>
  <c r="H110" i="1"/>
  <c r="D110" i="1"/>
  <c r="C110" i="1"/>
  <c r="D109" i="1"/>
  <c r="C109" i="1"/>
  <c r="H109" i="1" s="1"/>
  <c r="C108" i="1"/>
  <c r="H107" i="1"/>
  <c r="D107" i="1"/>
  <c r="C107" i="1"/>
  <c r="G107" i="1" s="1"/>
  <c r="H106" i="1"/>
  <c r="D106" i="1"/>
  <c r="C106" i="1"/>
  <c r="D105" i="1"/>
  <c r="C105" i="1"/>
  <c r="H105" i="1" s="1"/>
  <c r="D104" i="1"/>
  <c r="C104" i="1"/>
  <c r="G104" i="1" s="1"/>
  <c r="H103" i="1"/>
  <c r="D103" i="1"/>
  <c r="C103" i="1"/>
  <c r="G103" i="1" s="1"/>
  <c r="D101" i="1"/>
  <c r="C101" i="1"/>
  <c r="H101" i="1" s="1"/>
  <c r="D100" i="1"/>
  <c r="C100" i="1"/>
  <c r="G100" i="1" s="1"/>
  <c r="H99" i="1"/>
  <c r="D99" i="1"/>
  <c r="C99" i="1"/>
  <c r="G99" i="1" s="1"/>
  <c r="H98" i="1"/>
  <c r="D98" i="1"/>
  <c r="C98" i="1"/>
  <c r="D97" i="1"/>
  <c r="C97" i="1"/>
  <c r="H97" i="1" s="1"/>
  <c r="D96" i="1"/>
  <c r="C96" i="1"/>
  <c r="G96" i="1" s="1"/>
  <c r="H95" i="1"/>
  <c r="D95" i="1"/>
  <c r="C95" i="1"/>
  <c r="G95" i="1" s="1"/>
  <c r="H94" i="1"/>
  <c r="D94" i="1"/>
  <c r="C94" i="1"/>
  <c r="D93" i="1"/>
  <c r="C93" i="1"/>
  <c r="H93" i="1" s="1"/>
  <c r="D92" i="1"/>
  <c r="C92" i="1"/>
  <c r="G92" i="1" s="1"/>
  <c r="H91" i="1"/>
  <c r="D91" i="1"/>
  <c r="C91" i="1"/>
  <c r="G91" i="1" s="1"/>
  <c r="H90" i="1"/>
  <c r="D90" i="1"/>
  <c r="C90" i="1"/>
  <c r="D89" i="1"/>
  <c r="C89" i="1"/>
  <c r="H89" i="1" s="1"/>
  <c r="D88" i="1"/>
  <c r="C88" i="1"/>
  <c r="G88" i="1" s="1"/>
  <c r="H87" i="1"/>
  <c r="D87" i="1"/>
  <c r="C87" i="1"/>
  <c r="G87" i="1" s="1"/>
  <c r="H86" i="1"/>
  <c r="D86" i="1"/>
  <c r="C86" i="1"/>
  <c r="D85" i="1"/>
  <c r="C85" i="1"/>
  <c r="H85" i="1" s="1"/>
  <c r="D84" i="1"/>
  <c r="C84" i="1"/>
  <c r="G84" i="1" s="1"/>
  <c r="H83" i="1"/>
  <c r="D83" i="1"/>
  <c r="C83" i="1"/>
  <c r="G83" i="1" s="1"/>
  <c r="H82" i="1"/>
  <c r="D82" i="1"/>
  <c r="C82" i="1"/>
  <c r="D81" i="1"/>
  <c r="C81" i="1"/>
  <c r="H81" i="1" s="1"/>
  <c r="D80" i="1"/>
  <c r="C80" i="1"/>
  <c r="G80" i="1" s="1"/>
  <c r="D79" i="1"/>
  <c r="H79" i="1" s="1"/>
  <c r="C79" i="1"/>
  <c r="C78" i="1"/>
  <c r="D77" i="1"/>
  <c r="C77" i="1"/>
  <c r="H77" i="1" s="1"/>
  <c r="D76" i="1"/>
  <c r="C76" i="1"/>
  <c r="G76" i="1" s="1"/>
  <c r="H75" i="1"/>
  <c r="D75" i="1"/>
  <c r="C75" i="1"/>
  <c r="G75" i="1" s="1"/>
  <c r="H74" i="1"/>
  <c r="D74" i="1"/>
  <c r="C74" i="1"/>
  <c r="D73" i="1"/>
  <c r="C73" i="1"/>
  <c r="H73" i="1" s="1"/>
  <c r="D72" i="1"/>
  <c r="C72" i="1"/>
  <c r="G72" i="1" s="1"/>
  <c r="H71" i="1"/>
  <c r="D71" i="1"/>
  <c r="C71" i="1"/>
  <c r="G71" i="1" s="1"/>
  <c r="D70" i="1"/>
  <c r="H70" i="1" s="1"/>
  <c r="C70" i="1"/>
  <c r="D69" i="1"/>
  <c r="C69" i="1"/>
  <c r="H69" i="1" s="1"/>
  <c r="D68" i="1"/>
  <c r="C68" i="1"/>
  <c r="G68" i="1" s="1"/>
  <c r="H67" i="1"/>
  <c r="D67" i="1"/>
  <c r="C67" i="1"/>
  <c r="G67" i="1" s="1"/>
  <c r="H66" i="1"/>
  <c r="D66" i="1"/>
  <c r="C66" i="1"/>
  <c r="D65" i="1"/>
  <c r="C65" i="1"/>
  <c r="H65" i="1" s="1"/>
  <c r="D64" i="1"/>
  <c r="C64" i="1"/>
  <c r="H63" i="1"/>
  <c r="D63" i="1"/>
  <c r="C63" i="1"/>
  <c r="G63" i="1" s="1"/>
  <c r="H62" i="1"/>
  <c r="D62" i="1"/>
  <c r="C62" i="1"/>
  <c r="D61" i="1"/>
  <c r="C61" i="1"/>
  <c r="H61" i="1" s="1"/>
  <c r="D60" i="1"/>
  <c r="C60" i="1"/>
  <c r="G60" i="1" s="1"/>
  <c r="H59" i="1"/>
  <c r="D59" i="1"/>
  <c r="C59" i="1"/>
  <c r="G59" i="1" s="1"/>
  <c r="H58" i="1"/>
  <c r="D58" i="1"/>
  <c r="C58" i="1"/>
  <c r="D57" i="1"/>
  <c r="C57" i="1"/>
  <c r="H57" i="1" s="1"/>
  <c r="D56" i="1"/>
  <c r="C56" i="1"/>
  <c r="G56" i="1" s="1"/>
  <c r="H55" i="1"/>
  <c r="D55" i="1"/>
  <c r="C55" i="1"/>
  <c r="G55" i="1" s="1"/>
  <c r="H54" i="1"/>
  <c r="D54" i="1"/>
  <c r="C54" i="1"/>
  <c r="D53" i="1"/>
  <c r="C53" i="1"/>
  <c r="H53" i="1" s="1"/>
  <c r="D52" i="1"/>
  <c r="C52" i="1"/>
  <c r="G52" i="1" s="1"/>
  <c r="H51" i="1"/>
  <c r="D51" i="1"/>
  <c r="C51" i="1"/>
  <c r="G51" i="1" s="1"/>
  <c r="H50" i="1"/>
  <c r="D50" i="1"/>
  <c r="C50" i="1"/>
  <c r="D49" i="1"/>
  <c r="C49" i="1"/>
  <c r="H49" i="1" s="1"/>
  <c r="D48" i="1"/>
  <c r="C48" i="1"/>
  <c r="G48" i="1" s="1"/>
  <c r="H47" i="1"/>
  <c r="D47" i="1"/>
  <c r="C47" i="1"/>
  <c r="G47" i="1" s="1"/>
  <c r="H46" i="1"/>
  <c r="D46" i="1"/>
  <c r="C46" i="1"/>
  <c r="D44" i="1"/>
  <c r="C44" i="1"/>
  <c r="G44" i="1" s="1"/>
  <c r="H43" i="1"/>
  <c r="D43" i="1"/>
  <c r="C43" i="1"/>
  <c r="G43" i="1" s="1"/>
  <c r="H42" i="1"/>
  <c r="D42" i="1"/>
  <c r="C42" i="1"/>
  <c r="D41" i="1"/>
  <c r="C41" i="1"/>
  <c r="H41" i="1" s="1"/>
  <c r="D40" i="1"/>
  <c r="C40" i="1"/>
  <c r="G40" i="1" s="1"/>
  <c r="H39" i="1"/>
  <c r="D39" i="1"/>
  <c r="C39" i="1"/>
  <c r="G39" i="1" s="1"/>
  <c r="H38" i="1"/>
  <c r="D38" i="1"/>
  <c r="C38" i="1"/>
  <c r="D37" i="1"/>
  <c r="C37" i="1"/>
  <c r="H37" i="1" s="1"/>
  <c r="D36" i="1"/>
  <c r="C36" i="1"/>
  <c r="G36" i="1" s="1"/>
  <c r="H35" i="1"/>
  <c r="D35" i="1"/>
  <c r="C35" i="1"/>
  <c r="G35" i="1" s="1"/>
  <c r="H34" i="1"/>
  <c r="D34" i="1"/>
  <c r="C34" i="1"/>
  <c r="D33" i="1"/>
  <c r="C33" i="1"/>
  <c r="H33" i="1" s="1"/>
  <c r="D32" i="1"/>
  <c r="C32" i="1"/>
  <c r="G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2" i="9" l="1"/>
  <c r="B322" i="9" s="1"/>
  <c r="G1682" i="1"/>
  <c r="H1680" i="1"/>
  <c r="F236" i="9"/>
  <c r="B236" i="9" s="1"/>
  <c r="F244" i="9"/>
  <c r="B244" i="9" s="1"/>
  <c r="H1278" i="1"/>
  <c r="H1389" i="1"/>
  <c r="H1386" i="1"/>
  <c r="D255" i="5"/>
  <c r="H1267" i="1"/>
  <c r="C1260" i="1"/>
  <c r="E304" i="9"/>
  <c r="B304" i="9" s="1"/>
  <c r="H1262" i="1"/>
  <c r="F256" i="5"/>
  <c r="E335" i="9"/>
  <c r="B335" i="9" s="1"/>
  <c r="H1390" i="1"/>
  <c r="G1374" i="1"/>
  <c r="G1686" i="1"/>
  <c r="H1684" i="1"/>
  <c r="G1683" i="1"/>
  <c r="G1635" i="1"/>
  <c r="G1634" i="1"/>
  <c r="H1620" i="1"/>
  <c r="C1555" i="1"/>
  <c r="G1556" i="1"/>
  <c r="E5" i="7"/>
  <c r="D1539" i="1"/>
  <c r="H1539" i="1" s="1"/>
  <c r="G1540" i="1"/>
  <c r="E114" i="6"/>
  <c r="F118" i="6"/>
  <c r="G1390" i="1"/>
  <c r="G1306" i="1"/>
  <c r="H1055" i="1"/>
  <c r="B296" i="9"/>
  <c r="E26" i="9"/>
  <c r="B26" i="9" s="1"/>
  <c r="G388" i="1"/>
  <c r="H389" i="1"/>
  <c r="H133" i="1"/>
  <c r="D131" i="1"/>
  <c r="H131" i="1" s="1"/>
  <c r="E327" i="9"/>
  <c r="B327" i="9" s="1"/>
  <c r="E36" i="9"/>
  <c r="B36" i="9" s="1"/>
  <c r="E311" i="9"/>
  <c r="B311" i="9" s="1"/>
  <c r="E324" i="9"/>
  <c r="B324" i="9" s="1"/>
  <c r="E329" i="9"/>
  <c r="B329" i="9" s="1"/>
  <c r="H1612" i="1"/>
  <c r="G1610" i="1"/>
  <c r="G1607" i="1"/>
  <c r="G1602" i="1"/>
  <c r="G1606" i="1"/>
  <c r="H1604" i="1"/>
  <c r="G1591" i="1"/>
  <c r="H1588" i="1"/>
  <c r="F260" i="5"/>
  <c r="E303" i="9"/>
  <c r="B303" i="9" s="1"/>
  <c r="E340" i="9"/>
  <c r="B340" i="9" s="1"/>
  <c r="F181" i="5"/>
  <c r="E307" i="9"/>
  <c r="B307" i="9" s="1"/>
  <c r="F82" i="5"/>
  <c r="F71" i="5"/>
  <c r="E12" i="5"/>
  <c r="D1017" i="1" s="1"/>
  <c r="G1013" i="1"/>
  <c r="F8" i="5"/>
  <c r="G423" i="1"/>
  <c r="G422" i="1"/>
  <c r="G421" i="1"/>
  <c r="E648" i="4"/>
  <c r="D642" i="1" s="1"/>
  <c r="E647" i="4"/>
  <c r="D641" i="1" s="1"/>
  <c r="G131" i="1"/>
  <c r="F135" i="4"/>
  <c r="G132" i="1"/>
  <c r="F134" i="4"/>
  <c r="G127" i="1"/>
  <c r="G124" i="1"/>
  <c r="G108" i="1"/>
  <c r="D108" i="1"/>
  <c r="E46" i="9"/>
  <c r="B46" i="9" s="1"/>
  <c r="F112" i="4"/>
  <c r="G79" i="1"/>
  <c r="E82" i="4"/>
  <c r="D78" i="1" s="1"/>
  <c r="H78" i="1" s="1"/>
  <c r="E38" i="9"/>
  <c r="B38" i="9" s="1"/>
  <c r="F68" i="4"/>
  <c r="G64" i="1"/>
  <c r="E34" i="9"/>
  <c r="B34" i="9" s="1"/>
  <c r="F393" i="4"/>
  <c r="E373" i="4"/>
  <c r="D368" i="1" s="1"/>
  <c r="G374" i="1"/>
  <c r="G375" i="1"/>
  <c r="G272" i="1"/>
  <c r="E273" i="4"/>
  <c r="D269" i="1" s="1"/>
  <c r="H269" i="1" s="1"/>
  <c r="G215" i="1"/>
  <c r="E202" i="4"/>
  <c r="D198" i="1" s="1"/>
  <c r="G212" i="1"/>
  <c r="F243" i="9"/>
  <c r="B243" i="9" s="1"/>
  <c r="F194" i="4"/>
  <c r="B242" i="9"/>
  <c r="E54" i="9"/>
  <c r="B54" i="9" s="1"/>
  <c r="G191" i="1"/>
  <c r="G184" i="1"/>
  <c r="G731" i="1"/>
  <c r="F239" i="9"/>
  <c r="B239" i="9" s="1"/>
  <c r="B238" i="9"/>
  <c r="G180" i="1"/>
  <c r="G179" i="1"/>
  <c r="E50" i="9"/>
  <c r="B50" i="9" s="1"/>
  <c r="G176" i="1"/>
  <c r="G175" i="1"/>
  <c r="F178" i="4"/>
  <c r="G171" i="1"/>
  <c r="G168" i="1"/>
  <c r="G167" i="1"/>
  <c r="G164" i="1"/>
  <c r="G727" i="1"/>
  <c r="H161" i="1"/>
  <c r="G163" i="1"/>
  <c r="G159" i="1"/>
  <c r="E153" i="4"/>
  <c r="D149" i="1" s="1"/>
  <c r="F160" i="4"/>
  <c r="G156" i="1"/>
  <c r="G646" i="1"/>
  <c r="H646" i="1"/>
  <c r="G665" i="1"/>
  <c r="H665" i="1"/>
  <c r="G670" i="1"/>
  <c r="H670" i="1"/>
  <c r="G673" i="1"/>
  <c r="H673" i="1"/>
  <c r="G678" i="1"/>
  <c r="H678" i="1"/>
  <c r="G697" i="1"/>
  <c r="H697" i="1"/>
  <c r="G713" i="1"/>
  <c r="H713" i="1"/>
  <c r="G729" i="1"/>
  <c r="H729" i="1"/>
  <c r="G745" i="1"/>
  <c r="H745" i="1"/>
  <c r="G761" i="1"/>
  <c r="H761" i="1"/>
  <c r="G777" i="1"/>
  <c r="H777" i="1"/>
  <c r="G793" i="1"/>
  <c r="H793" i="1"/>
  <c r="G809" i="1"/>
  <c r="H809" i="1"/>
  <c r="G817" i="1"/>
  <c r="H817" i="1"/>
  <c r="G841" i="1"/>
  <c r="H841" i="1"/>
  <c r="G849" i="1"/>
  <c r="H849" i="1"/>
  <c r="G873" i="1"/>
  <c r="H873" i="1"/>
  <c r="H1272" i="1"/>
  <c r="G1272" i="1"/>
  <c r="H1329" i="1"/>
  <c r="G1329" i="1"/>
  <c r="H1385" i="1"/>
  <c r="G1385" i="1"/>
  <c r="F141" i="4"/>
  <c r="D140" i="4"/>
  <c r="H329" i="1"/>
  <c r="H333" i="1"/>
  <c r="H337" i="1"/>
  <c r="H341" i="1"/>
  <c r="H345" i="1"/>
  <c r="H349" i="1"/>
  <c r="H353" i="1"/>
  <c r="G360" i="1"/>
  <c r="G364" i="1"/>
  <c r="H422" i="1"/>
  <c r="G429" i="1"/>
  <c r="G433" i="1"/>
  <c r="G437" i="1"/>
  <c r="G441" i="1"/>
  <c r="G445" i="1"/>
  <c r="H450" i="1"/>
  <c r="G450" i="1"/>
  <c r="H452" i="1"/>
  <c r="G452" i="1"/>
  <c r="H454" i="1"/>
  <c r="G454" i="1"/>
  <c r="H456" i="1"/>
  <c r="G456" i="1"/>
  <c r="H458" i="1"/>
  <c r="G458" i="1"/>
  <c r="C460" i="1"/>
  <c r="H526"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0" i="1"/>
  <c r="G580" i="1"/>
  <c r="H582" i="1"/>
  <c r="G582" i="1"/>
  <c r="H584" i="1"/>
  <c r="G584" i="1"/>
  <c r="H586" i="1"/>
  <c r="G586" i="1"/>
  <c r="H588" i="1"/>
  <c r="G588" i="1"/>
  <c r="H590" i="1"/>
  <c r="G590" i="1"/>
  <c r="H607" i="1"/>
  <c r="H611" i="1"/>
  <c r="H615" i="1"/>
  <c r="H619" i="1"/>
  <c r="H627" i="1"/>
  <c r="H631" i="1"/>
  <c r="H1049" i="1"/>
  <c r="G1049" i="1"/>
  <c r="H1107" i="1"/>
  <c r="G1107" i="1"/>
  <c r="H1269" i="1"/>
  <c r="G1269" i="1"/>
  <c r="H1308" i="1"/>
  <c r="G1308" i="1"/>
  <c r="H1324" i="1"/>
  <c r="G1324" i="1"/>
  <c r="H1340" i="1"/>
  <c r="G1340" i="1"/>
  <c r="H1356" i="1"/>
  <c r="G1356" i="1"/>
  <c r="H1372" i="1"/>
  <c r="G1372" i="1"/>
  <c r="H1377" i="1"/>
  <c r="G1377" i="1"/>
  <c r="H1524" i="1"/>
  <c r="G1524" i="1"/>
  <c r="G1546" i="1"/>
  <c r="I1546" i="1" s="1"/>
  <c r="J1546" i="1"/>
  <c r="H1546" i="1"/>
  <c r="H1548" i="1"/>
  <c r="G1548" i="1"/>
  <c r="I1548" i="1" s="1"/>
  <c r="J1548" i="1"/>
  <c r="H1552" i="1"/>
  <c r="G1552" i="1"/>
  <c r="J1552" i="1"/>
  <c r="H1558" i="1"/>
  <c r="G1558" i="1"/>
  <c r="J1558" i="1"/>
  <c r="H1562" i="1"/>
  <c r="G1562" i="1"/>
  <c r="J1562" i="1"/>
  <c r="H1567" i="1"/>
  <c r="G1567" i="1"/>
  <c r="I1567" i="1" s="1"/>
  <c r="J1567" i="1"/>
  <c r="H1571" i="1"/>
  <c r="G1571" i="1"/>
  <c r="H1573" i="1"/>
  <c r="G1573" i="1"/>
  <c r="J1573" i="1"/>
  <c r="H1577" i="1"/>
  <c r="G1577" i="1"/>
  <c r="G649" i="1"/>
  <c r="H649" i="1"/>
  <c r="G654" i="1"/>
  <c r="H654" i="1"/>
  <c r="G657" i="1"/>
  <c r="H657" i="1"/>
  <c r="G662" i="1"/>
  <c r="H662" i="1"/>
  <c r="G681" i="1"/>
  <c r="H681" i="1"/>
  <c r="G686" i="1"/>
  <c r="H686" i="1"/>
  <c r="G689" i="1"/>
  <c r="H689" i="1"/>
  <c r="G694" i="1"/>
  <c r="H694" i="1"/>
  <c r="G705" i="1"/>
  <c r="H705" i="1"/>
  <c r="G721" i="1"/>
  <c r="H721" i="1"/>
  <c r="G737" i="1"/>
  <c r="H737" i="1"/>
  <c r="G753" i="1"/>
  <c r="H753" i="1"/>
  <c r="G769" i="1"/>
  <c r="H769" i="1"/>
  <c r="G785" i="1"/>
  <c r="H785" i="1"/>
  <c r="G801" i="1"/>
  <c r="H801" i="1"/>
  <c r="G825" i="1"/>
  <c r="H825" i="1"/>
  <c r="G833" i="1"/>
  <c r="H833" i="1"/>
  <c r="G857" i="1"/>
  <c r="H857" i="1"/>
  <c r="G865" i="1"/>
  <c r="H865" i="1"/>
  <c r="H1297" i="1"/>
  <c r="G1297" i="1"/>
  <c r="H1313" i="1"/>
  <c r="G1313" i="1"/>
  <c r="H1345" i="1"/>
  <c r="G1345" i="1"/>
  <c r="H1361" i="1"/>
  <c r="G1361" i="1"/>
  <c r="H1380" i="1"/>
  <c r="G1380" i="1"/>
  <c r="H1513" i="1"/>
  <c r="G1513" i="1"/>
  <c r="H1586" i="1"/>
  <c r="G1586" i="1"/>
  <c r="F522" i="4"/>
  <c r="C51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H32" i="1"/>
  <c r="G34" i="1"/>
  <c r="H36" i="1"/>
  <c r="G38" i="1"/>
  <c r="H40" i="1"/>
  <c r="G42" i="1"/>
  <c r="H44" i="1"/>
  <c r="G46" i="1"/>
  <c r="H48" i="1"/>
  <c r="G50" i="1"/>
  <c r="H52" i="1"/>
  <c r="G54" i="1"/>
  <c r="H56" i="1"/>
  <c r="G58" i="1"/>
  <c r="H60" i="1"/>
  <c r="G62" i="1"/>
  <c r="H64" i="1"/>
  <c r="G66" i="1"/>
  <c r="H68" i="1"/>
  <c r="G70" i="1"/>
  <c r="H72" i="1"/>
  <c r="G74" i="1"/>
  <c r="H76" i="1"/>
  <c r="G78" i="1"/>
  <c r="H80" i="1"/>
  <c r="G82" i="1"/>
  <c r="H84" i="1"/>
  <c r="G86" i="1"/>
  <c r="H88" i="1"/>
  <c r="G90" i="1"/>
  <c r="H92" i="1"/>
  <c r="G94" i="1"/>
  <c r="H96" i="1"/>
  <c r="G98" i="1"/>
  <c r="H100" i="1"/>
  <c r="H104" i="1"/>
  <c r="G106" i="1"/>
  <c r="H108" i="1"/>
  <c r="G110" i="1"/>
  <c r="H112" i="1"/>
  <c r="G114" i="1"/>
  <c r="H116" i="1"/>
  <c r="G118" i="1"/>
  <c r="H120" i="1"/>
  <c r="G122" i="1"/>
  <c r="H124" i="1"/>
  <c r="G126" i="1"/>
  <c r="H128" i="1"/>
  <c r="G130" i="1"/>
  <c r="H132" i="1"/>
  <c r="G134" i="1"/>
  <c r="G138" i="1"/>
  <c r="H140" i="1"/>
  <c r="G142" i="1"/>
  <c r="H144" i="1"/>
  <c r="G146" i="1"/>
  <c r="G150" i="1"/>
  <c r="H152" i="1"/>
  <c r="G154" i="1"/>
  <c r="H156" i="1"/>
  <c r="G158" i="1"/>
  <c r="G162" i="1"/>
  <c r="H164" i="1"/>
  <c r="G166" i="1"/>
  <c r="H168" i="1"/>
  <c r="G170" i="1"/>
  <c r="H172"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H328" i="1"/>
  <c r="H332" i="1"/>
  <c r="H336" i="1"/>
  <c r="H340" i="1"/>
  <c r="H344" i="1"/>
  <c r="H348" i="1"/>
  <c r="H352" i="1"/>
  <c r="G359" i="1"/>
  <c r="G363" i="1"/>
  <c r="G367" i="1"/>
  <c r="H416" i="1"/>
  <c r="H421" i="1"/>
  <c r="G428" i="1"/>
  <c r="G432" i="1"/>
  <c r="G436" i="1"/>
  <c r="G440" i="1"/>
  <c r="G444" i="1"/>
  <c r="G448" i="1"/>
  <c r="H525" i="1"/>
  <c r="H606" i="1"/>
  <c r="H610" i="1"/>
  <c r="H614" i="1"/>
  <c r="H618" i="1"/>
  <c r="H622" i="1"/>
  <c r="H626" i="1"/>
  <c r="H630" i="1"/>
  <c r="G645" i="1"/>
  <c r="H645" i="1"/>
  <c r="G650" i="1"/>
  <c r="H650" i="1"/>
  <c r="G653" i="1"/>
  <c r="H653" i="1"/>
  <c r="G658" i="1"/>
  <c r="H658" i="1"/>
  <c r="G661" i="1"/>
  <c r="H661" i="1"/>
  <c r="G666" i="1"/>
  <c r="H666" i="1"/>
  <c r="G669" i="1"/>
  <c r="H669" i="1"/>
  <c r="G674" i="1"/>
  <c r="H674" i="1"/>
  <c r="G677" i="1"/>
  <c r="H677" i="1"/>
  <c r="G682" i="1"/>
  <c r="H682" i="1"/>
  <c r="G685" i="1"/>
  <c r="H685" i="1"/>
  <c r="G690" i="1"/>
  <c r="H690" i="1"/>
  <c r="G693" i="1"/>
  <c r="H693" i="1"/>
  <c r="G698" i="1"/>
  <c r="H698" i="1"/>
  <c r="G701" i="1"/>
  <c r="H701" i="1"/>
  <c r="G709" i="1"/>
  <c r="H709" i="1"/>
  <c r="G717" i="1"/>
  <c r="H717" i="1"/>
  <c r="G725" i="1"/>
  <c r="H725" i="1"/>
  <c r="G733" i="1"/>
  <c r="H733" i="1"/>
  <c r="G741" i="1"/>
  <c r="H741"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G877" i="1"/>
  <c r="H877"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264" i="1"/>
  <c r="G1264" i="1"/>
  <c r="H1305" i="1"/>
  <c r="G1305" i="1"/>
  <c r="H1321" i="1"/>
  <c r="G1321" i="1"/>
  <c r="H1337" i="1"/>
  <c r="G1337" i="1"/>
  <c r="H1353" i="1"/>
  <c r="G1353" i="1"/>
  <c r="H1369" i="1"/>
  <c r="G1369" i="1"/>
  <c r="H1396" i="1"/>
  <c r="G1396" i="1"/>
  <c r="H1521" i="1"/>
  <c r="G1521" i="1"/>
  <c r="G33" i="1"/>
  <c r="G37" i="1"/>
  <c r="G41" i="1"/>
  <c r="G49" i="1"/>
  <c r="G53" i="1"/>
  <c r="G57" i="1"/>
  <c r="G61" i="1"/>
  <c r="G65" i="1"/>
  <c r="G69" i="1"/>
  <c r="G73" i="1"/>
  <c r="G77" i="1"/>
  <c r="G81" i="1"/>
  <c r="G85" i="1"/>
  <c r="G89" i="1"/>
  <c r="G93" i="1"/>
  <c r="G97" i="1"/>
  <c r="G101" i="1"/>
  <c r="G105" i="1"/>
  <c r="G109" i="1"/>
  <c r="G113" i="1"/>
  <c r="G117" i="1"/>
  <c r="G125" i="1"/>
  <c r="G129" i="1"/>
  <c r="G133" i="1"/>
  <c r="C137" i="1"/>
  <c r="G141" i="1"/>
  <c r="G145" i="1"/>
  <c r="G153" i="1"/>
  <c r="G157" i="1"/>
  <c r="G161" i="1"/>
  <c r="G165" i="1"/>
  <c r="G169" i="1"/>
  <c r="G173" i="1"/>
  <c r="G177" i="1"/>
  <c r="G181" i="1"/>
  <c r="G185" i="1"/>
  <c r="G189" i="1"/>
  <c r="G193" i="1"/>
  <c r="G197" i="1"/>
  <c r="G201" i="1"/>
  <c r="G205" i="1"/>
  <c r="G209" i="1"/>
  <c r="G213" i="1"/>
  <c r="G221" i="1"/>
  <c r="G225" i="1"/>
  <c r="G229" i="1"/>
  <c r="G233" i="1"/>
  <c r="G237" i="1"/>
  <c r="G241" i="1"/>
  <c r="G245" i="1"/>
  <c r="G249" i="1"/>
  <c r="G253" i="1"/>
  <c r="G257" i="1"/>
  <c r="G261" i="1"/>
  <c r="G265" i="1"/>
  <c r="G273" i="1"/>
  <c r="G277" i="1"/>
  <c r="G281" i="1"/>
  <c r="G285" i="1"/>
  <c r="G289" i="1"/>
  <c r="G293" i="1"/>
  <c r="G301" i="1"/>
  <c r="G305" i="1"/>
  <c r="G309" i="1"/>
  <c r="G313" i="1"/>
  <c r="G317" i="1"/>
  <c r="G321" i="1"/>
  <c r="G325" i="1"/>
  <c r="H449" i="1"/>
  <c r="G449" i="1"/>
  <c r="H451" i="1"/>
  <c r="G451" i="1"/>
  <c r="H453" i="1"/>
  <c r="G453" i="1"/>
  <c r="H455" i="1"/>
  <c r="G455" i="1"/>
  <c r="H457" i="1"/>
  <c r="G457" i="1"/>
  <c r="H459" i="1"/>
  <c r="G45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1098" i="1"/>
  <c r="G1098" i="1"/>
  <c r="H1261" i="1"/>
  <c r="G1261" i="1"/>
  <c r="H1277" i="1"/>
  <c r="G1277" i="1"/>
  <c r="H1300" i="1"/>
  <c r="G1300" i="1"/>
  <c r="H1316" i="1"/>
  <c r="G1316" i="1"/>
  <c r="H1332" i="1"/>
  <c r="G1332" i="1"/>
  <c r="H1348" i="1"/>
  <c r="G1348" i="1"/>
  <c r="H1364" i="1"/>
  <c r="G1364" i="1"/>
  <c r="H1388" i="1"/>
  <c r="G1388" i="1"/>
  <c r="H1393" i="1"/>
  <c r="G1393" i="1"/>
  <c r="H1516" i="1"/>
  <c r="G1516"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1045" i="1"/>
  <c r="G1045" i="1"/>
  <c r="H1094" i="1"/>
  <c r="G1094" i="1"/>
  <c r="H1110" i="1"/>
  <c r="G1110" i="1"/>
  <c r="H1177" i="1"/>
  <c r="G1177" i="1"/>
  <c r="H1184" i="1"/>
  <c r="G1184" i="1"/>
  <c r="H1186" i="1"/>
  <c r="G1186" i="1"/>
  <c r="H1188" i="1"/>
  <c r="G1188" i="1"/>
  <c r="H1192" i="1"/>
  <c r="G1192" i="1"/>
  <c r="H1200" i="1"/>
  <c r="G1200" i="1"/>
  <c r="H1284" i="1"/>
  <c r="G1284" i="1"/>
  <c r="H1292" i="1"/>
  <c r="G1292" i="1"/>
  <c r="H1536" i="1"/>
  <c r="G1536" i="1"/>
  <c r="G1542" i="1"/>
  <c r="J1542" i="1"/>
  <c r="H1542"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76" i="1"/>
  <c r="G1076" i="1"/>
  <c r="H1078" i="1"/>
  <c r="G1078" i="1"/>
  <c r="H1080" i="1"/>
  <c r="G1080" i="1"/>
  <c r="H1082" i="1"/>
  <c r="G1082" i="1"/>
  <c r="H1084" i="1"/>
  <c r="G1084" i="1"/>
  <c r="H1086" i="1"/>
  <c r="G1086" i="1"/>
  <c r="H1088" i="1"/>
  <c r="G1088" i="1"/>
  <c r="H1090" i="1"/>
  <c r="G1090" i="1"/>
  <c r="H1092" i="1"/>
  <c r="G1092" i="1"/>
  <c r="G1103" i="1"/>
  <c r="H1106" i="1"/>
  <c r="G1106"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G1197" i="1"/>
  <c r="G1205" i="1"/>
  <c r="H1260" i="1"/>
  <c r="G1260" i="1"/>
  <c r="H1268" i="1"/>
  <c r="G1268" i="1"/>
  <c r="H1276" i="1"/>
  <c r="G1276" i="1"/>
  <c r="G1281" i="1"/>
  <c r="G1289"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504" i="1"/>
  <c r="G1504" i="1"/>
  <c r="H1506" i="1"/>
  <c r="G1506" i="1"/>
  <c r="H1508" i="1"/>
  <c r="G1508" i="1"/>
  <c r="H1512" i="1"/>
  <c r="G1512" i="1"/>
  <c r="H1520" i="1"/>
  <c r="G1520" i="1"/>
  <c r="H1528" i="1"/>
  <c r="G1528" i="1"/>
  <c r="G1533" i="1"/>
  <c r="G1539" i="1"/>
  <c r="F327" i="4"/>
  <c r="D321" i="4"/>
  <c r="F70" i="5"/>
  <c r="C1075" i="1"/>
  <c r="F186" i="5"/>
  <c r="D178" i="5"/>
  <c r="C1190" i="1"/>
  <c r="F204" i="5"/>
  <c r="D203" i="5"/>
  <c r="C1208" i="1"/>
  <c r="F255" i="5"/>
  <c r="C1259" i="1"/>
  <c r="H1295" i="1"/>
  <c r="G1295" i="1"/>
  <c r="I28" i="3"/>
  <c r="D1431" i="1"/>
  <c r="H1503" i="1"/>
  <c r="G1503" i="1"/>
  <c r="F114" i="6"/>
  <c r="C1510" i="1"/>
  <c r="H30" i="3"/>
  <c r="G346" i="9"/>
  <c r="E346" i="9" s="1"/>
  <c r="C1538" i="1"/>
  <c r="H1014" i="1"/>
  <c r="G1014" i="1"/>
  <c r="G1099" i="1"/>
  <c r="H1102" i="1"/>
  <c r="G1102" i="1"/>
  <c r="H1149" i="1"/>
  <c r="G1149" i="1"/>
  <c r="H1151" i="1"/>
  <c r="G1151" i="1"/>
  <c r="H1196" i="1"/>
  <c r="G1196" i="1"/>
  <c r="H1204" i="1"/>
  <c r="G1204" i="1"/>
  <c r="H1256" i="1"/>
  <c r="G1256" i="1"/>
  <c r="H1258" i="1"/>
  <c r="G1258" i="1"/>
  <c r="G1265" i="1"/>
  <c r="G1273" i="1"/>
  <c r="H1280" i="1"/>
  <c r="G1280" i="1"/>
  <c r="H1288" i="1"/>
  <c r="G1288" i="1"/>
  <c r="G1301" i="1"/>
  <c r="G1309" i="1"/>
  <c r="G1317" i="1"/>
  <c r="G1325" i="1"/>
  <c r="G1333" i="1"/>
  <c r="G1341" i="1"/>
  <c r="G1349" i="1"/>
  <c r="G1357" i="1"/>
  <c r="G1365" i="1"/>
  <c r="H1486" i="1"/>
  <c r="G1486" i="1"/>
  <c r="H1488" i="1"/>
  <c r="G1488" i="1"/>
  <c r="H1490" i="1"/>
  <c r="G1490" i="1"/>
  <c r="H1492" i="1"/>
  <c r="G1492" i="1"/>
  <c r="H1494" i="1"/>
  <c r="G1494" i="1"/>
  <c r="H1496" i="1"/>
  <c r="G1496" i="1"/>
  <c r="H1498" i="1"/>
  <c r="G1498" i="1"/>
  <c r="H1500" i="1"/>
  <c r="G1500" i="1"/>
  <c r="H1502" i="1"/>
  <c r="G1502" i="1"/>
  <c r="G1517" i="1"/>
  <c r="G1525" i="1"/>
  <c r="H1585" i="1"/>
  <c r="G1585" i="1"/>
  <c r="H1590" i="1"/>
  <c r="G1590" i="1"/>
  <c r="F310" i="4"/>
  <c r="D309" i="4"/>
  <c r="H156" i="9"/>
  <c r="E597" i="4"/>
  <c r="D601" i="1"/>
  <c r="H1183" i="1"/>
  <c r="G1183" i="1"/>
  <c r="H1185" i="1"/>
  <c r="G1185" i="1"/>
  <c r="H1187" i="1"/>
  <c r="G1187" i="1"/>
  <c r="H1189" i="1"/>
  <c r="G1189" i="1"/>
  <c r="H1487" i="1"/>
  <c r="G1487" i="1"/>
  <c r="H1489" i="1"/>
  <c r="G1489" i="1"/>
  <c r="H1491" i="1"/>
  <c r="G1491" i="1"/>
  <c r="H1493" i="1"/>
  <c r="G1493" i="1"/>
  <c r="H1495" i="1"/>
  <c r="G1495" i="1"/>
  <c r="H1497" i="1"/>
  <c r="G1497" i="1"/>
  <c r="H1499" i="1"/>
  <c r="G1499" i="1"/>
  <c r="H1501" i="1"/>
  <c r="G1501" i="1"/>
  <c r="H1505" i="1"/>
  <c r="G1505" i="1"/>
  <c r="H1507" i="1"/>
  <c r="G1507" i="1"/>
  <c r="H1509" i="1"/>
  <c r="G1509" i="1"/>
  <c r="H1532" i="1"/>
  <c r="G1532" i="1"/>
  <c r="G1544" i="1"/>
  <c r="J1544" i="1"/>
  <c r="H1544" i="1"/>
  <c r="H1593" i="1"/>
  <c r="G1593" i="1"/>
  <c r="F8" i="4"/>
  <c r="D7" i="4"/>
  <c r="F50" i="4"/>
  <c r="D49" i="4"/>
  <c r="F165" i="4"/>
  <c r="D164" i="4"/>
  <c r="F362" i="4"/>
  <c r="D361" i="4"/>
  <c r="D431" i="4"/>
  <c r="F432" i="4"/>
  <c r="F630" i="4"/>
  <c r="D629" i="4"/>
  <c r="F107" i="5"/>
  <c r="C1112" i="1"/>
  <c r="H339" i="9"/>
  <c r="D1223" i="1"/>
  <c r="H1077" i="1"/>
  <c r="G1077" i="1"/>
  <c r="H1079" i="1"/>
  <c r="G1079" i="1"/>
  <c r="H1081" i="1"/>
  <c r="G1081" i="1"/>
  <c r="H1083" i="1"/>
  <c r="G1083" i="1"/>
  <c r="H1085" i="1"/>
  <c r="G1085" i="1"/>
  <c r="H1087" i="1"/>
  <c r="G1087" i="1"/>
  <c r="H1089" i="1"/>
  <c r="G1089" i="1"/>
  <c r="H1091" i="1"/>
  <c r="G1091"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G1191" i="1"/>
  <c r="G1195" i="1"/>
  <c r="G1199" i="1"/>
  <c r="G1203" i="1"/>
  <c r="H1257" i="1"/>
  <c r="G1257" i="1"/>
  <c r="G1263" i="1"/>
  <c r="G1267" i="1"/>
  <c r="G1271" i="1"/>
  <c r="G1275" i="1"/>
  <c r="G1279" i="1"/>
  <c r="G1283" i="1"/>
  <c r="G1287" i="1"/>
  <c r="G1291"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511" i="1"/>
  <c r="G1515" i="1"/>
  <c r="G1519" i="1"/>
  <c r="G1523" i="1"/>
  <c r="G1529" i="1"/>
  <c r="H1550" i="1"/>
  <c r="G1550" i="1"/>
  <c r="I1550" i="1" s="1"/>
  <c r="J1550" i="1"/>
  <c r="H1554" i="1"/>
  <c r="G1554" i="1"/>
  <c r="J1554" i="1"/>
  <c r="H1560" i="1"/>
  <c r="G1560" i="1"/>
  <c r="J1560" i="1"/>
  <c r="H1565" i="1"/>
  <c r="G1565" i="1"/>
  <c r="J1565" i="1"/>
  <c r="H1569" i="1"/>
  <c r="G1569" i="1"/>
  <c r="I1569" i="1" s="1"/>
  <c r="J1569" i="1"/>
  <c r="H1575" i="1"/>
  <c r="G1575" i="1"/>
  <c r="J1575" i="1"/>
  <c r="H1589" i="1"/>
  <c r="G1589" i="1"/>
  <c r="H1594" i="1"/>
  <c r="G1594" i="1"/>
  <c r="F208" i="4"/>
  <c r="D202" i="4"/>
  <c r="D230" i="4"/>
  <c r="E360" i="4"/>
  <c r="H1572" i="1"/>
  <c r="G1572" i="1"/>
  <c r="H1578" i="1"/>
  <c r="G1578" i="1"/>
  <c r="I1578" i="1" s="1"/>
  <c r="H1580" i="1"/>
  <c r="G1580" i="1"/>
  <c r="I1580" i="1" s="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E7" i="4"/>
  <c r="E49" i="4"/>
  <c r="D45" i="1" s="1"/>
  <c r="D106" i="4"/>
  <c r="F126" i="4"/>
  <c r="D125" i="4"/>
  <c r="D221" i="4"/>
  <c r="F222" i="4"/>
  <c r="F379" i="4"/>
  <c r="D373" i="4"/>
  <c r="F45" i="5"/>
  <c r="C1050" i="1"/>
  <c r="G1527" i="1"/>
  <c r="G1531" i="1"/>
  <c r="G1535" i="1"/>
  <c r="G1541" i="1"/>
  <c r="I1541" i="1" s="1"/>
  <c r="G1543" i="1"/>
  <c r="I1543" i="1" s="1"/>
  <c r="G1545" i="1"/>
  <c r="I1545" i="1" s="1"/>
  <c r="G1547" i="1"/>
  <c r="G1582" i="1"/>
  <c r="H1597" i="1"/>
  <c r="G1597" i="1"/>
  <c r="H1601" i="1"/>
  <c r="G1601" i="1"/>
  <c r="H1605" i="1"/>
  <c r="G1605" i="1"/>
  <c r="H1609" i="1"/>
  <c r="G1609" i="1"/>
  <c r="H1613" i="1"/>
  <c r="G1613" i="1"/>
  <c r="H1617" i="1"/>
  <c r="G1617" i="1"/>
  <c r="H1625" i="1"/>
  <c r="G1625" i="1"/>
  <c r="F154" i="4"/>
  <c r="D153" i="4"/>
  <c r="D648" i="4"/>
  <c r="F427" i="4"/>
  <c r="D479" i="4"/>
  <c r="F480" i="4"/>
  <c r="F594" i="4"/>
  <c r="D584" i="4"/>
  <c r="F143" i="5"/>
  <c r="C1148" i="1"/>
  <c r="D135" i="5"/>
  <c r="F171" i="5"/>
  <c r="C1176" i="1"/>
  <c r="E251" i="5"/>
  <c r="D6" i="8"/>
  <c r="C1595" i="1"/>
  <c r="D45" i="8"/>
  <c r="E164" i="4"/>
  <c r="D160" i="1" s="1"/>
  <c r="D647" i="4"/>
  <c r="E466" i="4"/>
  <c r="D460" i="1" s="1"/>
  <c r="G314" i="9"/>
  <c r="E314" i="9" s="1"/>
  <c r="B314" i="9" s="1"/>
  <c r="F89" i="5"/>
  <c r="D88" i="5"/>
  <c r="D69" i="5" s="1"/>
  <c r="H316" i="9"/>
  <c r="H315" i="9"/>
  <c r="E147" i="5"/>
  <c r="G339" i="9"/>
  <c r="F219" i="5"/>
  <c r="E141" i="6"/>
  <c r="E230" i="4"/>
  <c r="D226" i="1" s="1"/>
  <c r="F283" i="4"/>
  <c r="F428" i="4"/>
  <c r="E522" i="4"/>
  <c r="D516" i="1" s="1"/>
  <c r="G218" i="9"/>
  <c r="E218" i="9" s="1"/>
  <c r="B218" i="9" s="1"/>
  <c r="F536" i="4"/>
  <c r="D571" i="4"/>
  <c r="D597" i="4"/>
  <c r="D12" i="5"/>
  <c r="H336" i="9"/>
  <c r="E177" i="5"/>
  <c r="D251" i="5"/>
  <c r="E337" i="9"/>
  <c r="B337"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B86" i="9"/>
  <c r="B94" i="9"/>
  <c r="B102" i="9"/>
  <c r="B110" i="9"/>
  <c r="B118" i="9"/>
  <c r="B126" i="9"/>
  <c r="B134" i="9"/>
  <c r="B142" i="9"/>
  <c r="B150" i="9"/>
  <c r="D35" i="6"/>
  <c r="B162" i="9"/>
  <c r="B170" i="9"/>
  <c r="E156" i="9"/>
  <c r="B156" i="9" s="1"/>
  <c r="G315" i="9"/>
  <c r="G316" i="9"/>
  <c r="F197" i="5"/>
  <c r="D5" i="6"/>
  <c r="D89" i="6"/>
  <c r="F130" i="6"/>
  <c r="D51" i="8"/>
  <c r="C1628" i="1" s="1"/>
  <c r="B82" i="9"/>
  <c r="B90" i="9"/>
  <c r="B98" i="9"/>
  <c r="B106" i="9"/>
  <c r="B114" i="9"/>
  <c r="B122" i="9"/>
  <c r="B130" i="9"/>
  <c r="B138" i="9"/>
  <c r="B146" i="9"/>
  <c r="B154" i="9"/>
  <c r="F228" i="9"/>
  <c r="B228" i="9" s="1"/>
  <c r="G174" i="9"/>
  <c r="E174" i="9" s="1"/>
  <c r="B174" i="9" s="1"/>
  <c r="G175" i="9"/>
  <c r="E175" i="9" s="1"/>
  <c r="B175" i="9" s="1"/>
  <c r="G176" i="9"/>
  <c r="E176" i="9" s="1"/>
  <c r="B176" i="9" s="1"/>
  <c r="G177" i="9"/>
  <c r="E177" i="9" s="1"/>
  <c r="B177" i="9" s="1"/>
  <c r="G178" i="9"/>
  <c r="E178" i="9" s="1"/>
  <c r="B178" i="9" s="1"/>
  <c r="G179" i="9"/>
  <c r="E179" i="9" s="1"/>
  <c r="B179" i="9" s="1"/>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6" i="9"/>
  <c r="E216" i="9" s="1"/>
  <c r="B216" i="9" s="1"/>
  <c r="G224" i="9"/>
  <c r="E224" i="9" s="1"/>
  <c r="B224" i="9" s="1"/>
  <c r="H179" i="9"/>
  <c r="G180" i="9"/>
  <c r="E180" i="9" s="1"/>
  <c r="B180" i="9" s="1"/>
  <c r="G222" i="9"/>
  <c r="E222" i="9" s="1"/>
  <c r="B222" i="9" s="1"/>
  <c r="H310" i="9"/>
  <c r="G310" i="9"/>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302" i="9"/>
  <c r="E302" i="9" s="1"/>
  <c r="B302" i="9" s="1"/>
  <c r="G300" i="9"/>
  <c r="E300" i="9" s="1"/>
  <c r="B300" i="9" s="1"/>
  <c r="G309"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220" i="9"/>
  <c r="E220" i="9" s="1"/>
  <c r="B220" i="9" s="1"/>
  <c r="B234" i="9"/>
  <c r="F235" i="9"/>
  <c r="B235" i="9" s="1"/>
  <c r="B313" i="9"/>
  <c r="B229" i="9"/>
  <c r="B233" i="9"/>
  <c r="B237" i="9"/>
  <c r="B241" i="9"/>
  <c r="B245" i="9"/>
  <c r="B249" i="9"/>
  <c r="B253" i="9"/>
  <c r="B257" i="9"/>
  <c r="B261" i="9"/>
  <c r="B265" i="9"/>
  <c r="B269" i="9"/>
  <c r="B273" i="9"/>
  <c r="B277" i="9"/>
  <c r="B281" i="9"/>
  <c r="B285" i="9"/>
  <c r="B289" i="9"/>
  <c r="E312" i="9"/>
  <c r="B312" i="9" s="1"/>
  <c r="B317" i="9"/>
  <c r="B321" i="9"/>
  <c r="B325" i="9"/>
  <c r="B333" i="9"/>
  <c r="I1560" i="1" l="1"/>
  <c r="I1558" i="1"/>
  <c r="H1555" i="1"/>
  <c r="G1555" i="1"/>
  <c r="I1542" i="1"/>
  <c r="I33" i="3"/>
  <c r="D1538" i="1"/>
  <c r="H1538" i="1" s="1"/>
  <c r="I30" i="3"/>
  <c r="D1510" i="1"/>
  <c r="G269" i="1"/>
  <c r="F273" i="4"/>
  <c r="E316" i="9"/>
  <c r="B316" i="9" s="1"/>
  <c r="E315" i="9"/>
  <c r="B315" i="9" s="1"/>
  <c r="E7" i="5"/>
  <c r="D1012" i="1" s="1"/>
  <c r="F82" i="4"/>
  <c r="C1074" i="1"/>
  <c r="H23" i="3"/>
  <c r="E176" i="5"/>
  <c r="D1180" i="1" s="1"/>
  <c r="I24" i="3"/>
  <c r="D1181" i="1"/>
  <c r="F147" i="5"/>
  <c r="D1152" i="1"/>
  <c r="C1583" i="1"/>
  <c r="D44" i="8"/>
  <c r="G343" i="9" s="1"/>
  <c r="E343" i="9" s="1"/>
  <c r="F135" i="5"/>
  <c r="C1140" i="1"/>
  <c r="F584" i="4"/>
  <c r="C578" i="1"/>
  <c r="E430" i="4"/>
  <c r="F125" i="4"/>
  <c r="C121" i="1"/>
  <c r="E6" i="4"/>
  <c r="D3" i="1"/>
  <c r="F202" i="4"/>
  <c r="C198" i="1"/>
  <c r="F431" i="4"/>
  <c r="D430" i="4"/>
  <c r="C425" i="1"/>
  <c r="B346" i="9"/>
  <c r="E345" i="9"/>
  <c r="I10" i="3" s="1"/>
  <c r="G1208" i="1"/>
  <c r="H1208" i="1"/>
  <c r="G336" i="9"/>
  <c r="E336" i="9" s="1"/>
  <c r="B336" i="9" s="1"/>
  <c r="F178" i="5"/>
  <c r="D177" i="5"/>
  <c r="C1182" i="1"/>
  <c r="H460" i="1"/>
  <c r="G460" i="1"/>
  <c r="F597" i="4"/>
  <c r="C591" i="1"/>
  <c r="F647" i="4"/>
  <c r="C641" i="1"/>
  <c r="E309" i="9"/>
  <c r="B309" i="9" s="1"/>
  <c r="E310" i="9"/>
  <c r="B310" i="9" s="1"/>
  <c r="F89" i="6"/>
  <c r="C1485" i="1"/>
  <c r="F35" i="6"/>
  <c r="C1431" i="1"/>
  <c r="H28" i="3"/>
  <c r="F571" i="4"/>
  <c r="C565" i="1"/>
  <c r="I31" i="3"/>
  <c r="D1537" i="1"/>
  <c r="I25" i="3"/>
  <c r="D1255" i="1"/>
  <c r="H1148" i="1"/>
  <c r="G1148" i="1"/>
  <c r="G24" i="9"/>
  <c r="F153" i="4"/>
  <c r="H24" i="9"/>
  <c r="C149" i="1"/>
  <c r="D152" i="4"/>
  <c r="H1050" i="1"/>
  <c r="G1050" i="1"/>
  <c r="I1565" i="1"/>
  <c r="G1223" i="1"/>
  <c r="H1223" i="1"/>
  <c r="F629" i="4"/>
  <c r="C623" i="1"/>
  <c r="D360" i="4"/>
  <c r="F361" i="4"/>
  <c r="C356" i="1"/>
  <c r="F49" i="4"/>
  <c r="C45" i="1"/>
  <c r="I1544" i="1"/>
  <c r="D308" i="4"/>
  <c r="F309" i="4"/>
  <c r="C304" i="1"/>
  <c r="G338" i="9"/>
  <c r="E338" i="9" s="1"/>
  <c r="B338" i="9" s="1"/>
  <c r="F203" i="5"/>
  <c r="C1207" i="1"/>
  <c r="F321" i="4"/>
  <c r="C316" i="1"/>
  <c r="G137" i="1"/>
  <c r="H137" i="1"/>
  <c r="I1552" i="1"/>
  <c r="D141" i="6"/>
  <c r="F5" i="6"/>
  <c r="C1401" i="1"/>
  <c r="H27" i="3"/>
  <c r="E69" i="5"/>
  <c r="D535" i="4"/>
  <c r="I40" i="3"/>
  <c r="C1622" i="1"/>
  <c r="H1176" i="1"/>
  <c r="G1176" i="1"/>
  <c r="F648" i="4"/>
  <c r="C642" i="1"/>
  <c r="F221" i="4"/>
  <c r="C217" i="1"/>
  <c r="F106" i="4"/>
  <c r="C102" i="1"/>
  <c r="E418" i="4"/>
  <c r="D413" i="1" s="1"/>
  <c r="D355" i="1"/>
  <c r="H601" i="1"/>
  <c r="G601" i="1"/>
  <c r="H1510" i="1"/>
  <c r="G1510" i="1"/>
  <c r="H1259" i="1"/>
  <c r="G1259" i="1"/>
  <c r="H516" i="1"/>
  <c r="G516" i="1"/>
  <c r="F140" i="4"/>
  <c r="C136" i="1"/>
  <c r="G1628" i="1"/>
  <c r="H1628" i="1"/>
  <c r="F251" i="5"/>
  <c r="C1255" i="1"/>
  <c r="H25" i="3"/>
  <c r="D7" i="5"/>
  <c r="F12" i="5"/>
  <c r="C1017" i="1"/>
  <c r="E339" i="9"/>
  <c r="B339" i="9" s="1"/>
  <c r="F88" i="5"/>
  <c r="C1093" i="1"/>
  <c r="G1595" i="1"/>
  <c r="H1595" i="1"/>
  <c r="F479" i="4"/>
  <c r="C473" i="1"/>
  <c r="E417" i="4"/>
  <c r="D412" i="1" s="1"/>
  <c r="F373" i="4"/>
  <c r="C368" i="1"/>
  <c r="E152" i="4"/>
  <c r="F230" i="4"/>
  <c r="C226" i="1"/>
  <c r="I1575" i="1"/>
  <c r="I1554" i="1"/>
  <c r="G1112" i="1"/>
  <c r="H1112" i="1"/>
  <c r="F164" i="4"/>
  <c r="C160" i="1"/>
  <c r="D6" i="4"/>
  <c r="F7" i="4"/>
  <c r="C3" i="1"/>
  <c r="D591" i="1"/>
  <c r="E535" i="4"/>
  <c r="H1190" i="1"/>
  <c r="G1190" i="1"/>
  <c r="H1075" i="1"/>
  <c r="G1075" i="1"/>
  <c r="I1573" i="1"/>
  <c r="I1562" i="1"/>
  <c r="G1538" i="1" l="1"/>
  <c r="H19" i="9"/>
  <c r="E19" i="9" s="1"/>
  <c r="B19" i="9" s="1"/>
  <c r="I22" i="3"/>
  <c r="G226" i="1"/>
  <c r="H226" i="1"/>
  <c r="F141" i="6"/>
  <c r="C1537" i="1"/>
  <c r="H31" i="3"/>
  <c r="H1207" i="1"/>
  <c r="G1207" i="1"/>
  <c r="G198" i="1"/>
  <c r="H198" i="1"/>
  <c r="G121" i="1"/>
  <c r="H121" i="1"/>
  <c r="G1583" i="1"/>
  <c r="H1583" i="1"/>
  <c r="G348" i="9"/>
  <c r="E348" i="9" s="1"/>
  <c r="D417" i="4"/>
  <c r="F308" i="4"/>
  <c r="C303" i="1"/>
  <c r="H356" i="1"/>
  <c r="G356" i="1"/>
  <c r="G1431" i="1"/>
  <c r="H1431" i="1"/>
  <c r="H591" i="1"/>
  <c r="G591" i="1"/>
  <c r="H1182" i="1"/>
  <c r="G1182" i="1"/>
  <c r="H425" i="1"/>
  <c r="G425" i="1"/>
  <c r="G1140" i="1"/>
  <c r="H1140" i="1"/>
  <c r="B343" i="9"/>
  <c r="D422" i="4"/>
  <c r="F6" i="4"/>
  <c r="H17" i="3"/>
  <c r="C2" i="1"/>
  <c r="H1255" i="1"/>
  <c r="G1255" i="1"/>
  <c r="G642" i="1"/>
  <c r="H642" i="1"/>
  <c r="G160" i="1"/>
  <c r="H160" i="1"/>
  <c r="E299" i="4"/>
  <c r="I18" i="3"/>
  <c r="D148" i="1"/>
  <c r="H473" i="1"/>
  <c r="G473" i="1"/>
  <c r="H1093" i="1"/>
  <c r="G1093" i="1"/>
  <c r="H9" i="3"/>
  <c r="H1401" i="1"/>
  <c r="G1401" i="1"/>
  <c r="G316" i="1"/>
  <c r="H316" i="1"/>
  <c r="H565" i="1"/>
  <c r="G565" i="1"/>
  <c r="F177" i="5"/>
  <c r="D176" i="5"/>
  <c r="C1181" i="1"/>
  <c r="H24" i="3"/>
  <c r="D639" i="4"/>
  <c r="F430" i="4"/>
  <c r="C424" i="1"/>
  <c r="E639" i="4"/>
  <c r="D633" i="1" s="1"/>
  <c r="D424" i="1"/>
  <c r="H1152" i="1"/>
  <c r="G1152" i="1"/>
  <c r="I23" i="3"/>
  <c r="D1074" i="1"/>
  <c r="H1074" i="1" s="1"/>
  <c r="E6" i="5"/>
  <c r="G623" i="1"/>
  <c r="H623" i="1"/>
  <c r="G149" i="1"/>
  <c r="H149" i="1"/>
  <c r="E640" i="4"/>
  <c r="D634" i="1" s="1"/>
  <c r="D529" i="1"/>
  <c r="H1017" i="1"/>
  <c r="G1017" i="1"/>
  <c r="G136" i="1"/>
  <c r="H136" i="1"/>
  <c r="G102" i="1"/>
  <c r="H102" i="1"/>
  <c r="H1622" i="1"/>
  <c r="G1622" i="1"/>
  <c r="H3" i="1"/>
  <c r="G3" i="1"/>
  <c r="G368" i="1"/>
  <c r="H368" i="1"/>
  <c r="D6" i="5"/>
  <c r="C1012" i="1"/>
  <c r="H22" i="3"/>
  <c r="F7" i="5"/>
  <c r="G217" i="1"/>
  <c r="H217" i="1"/>
  <c r="F535" i="4"/>
  <c r="D640" i="4"/>
  <c r="C529" i="1"/>
  <c r="G304" i="1"/>
  <c r="H304" i="1"/>
  <c r="G45" i="1"/>
  <c r="H45" i="1"/>
  <c r="D418" i="4"/>
  <c r="F360" i="4"/>
  <c r="C355" i="1"/>
  <c r="F152" i="4"/>
  <c r="D299" i="4"/>
  <c r="D300" i="4" s="1"/>
  <c r="H18" i="3"/>
  <c r="C148" i="1"/>
  <c r="E24" i="9"/>
  <c r="H1485" i="1"/>
  <c r="G1485" i="1"/>
  <c r="G641" i="1"/>
  <c r="H641" i="1"/>
  <c r="I17" i="3"/>
  <c r="E422" i="4"/>
  <c r="E300" i="4"/>
  <c r="D296" i="1" s="1"/>
  <c r="D2" i="1"/>
  <c r="H578" i="1"/>
  <c r="G578" i="1"/>
  <c r="K1481" i="9"/>
  <c r="G344" i="9"/>
  <c r="E344" i="9" s="1"/>
  <c r="B344" i="9" s="1"/>
  <c r="C1621" i="1"/>
  <c r="H11" i="3" s="1"/>
  <c r="I39" i="3"/>
  <c r="F69" i="5"/>
  <c r="G1074" i="1" l="1"/>
  <c r="N3" i="9"/>
  <c r="F300" i="4"/>
  <c r="C296" i="1"/>
  <c r="G148" i="1"/>
  <c r="H148" i="1"/>
  <c r="C1180" i="1"/>
  <c r="F176" i="5"/>
  <c r="F417" i="4"/>
  <c r="C412" i="1"/>
  <c r="H1537" i="1"/>
  <c r="G1537" i="1"/>
  <c r="E643" i="4"/>
  <c r="D417" i="1"/>
  <c r="F639" i="4"/>
  <c r="C633" i="1"/>
  <c r="E342" i="9"/>
  <c r="I11" i="3" s="1"/>
  <c r="E347" i="9"/>
  <c r="I9" i="3" s="1"/>
  <c r="B348" i="9"/>
  <c r="K3" i="9"/>
  <c r="D301" i="4"/>
  <c r="F299" i="4"/>
  <c r="D423" i="4"/>
  <c r="C295" i="1"/>
  <c r="F418" i="4"/>
  <c r="C413" i="1"/>
  <c r="H1012" i="1"/>
  <c r="G1012" i="1"/>
  <c r="H299" i="9"/>
  <c r="D1011" i="1"/>
  <c r="H2" i="1"/>
  <c r="G2" i="1"/>
  <c r="D643" i="4"/>
  <c r="D424" i="4"/>
  <c r="F422" i="4"/>
  <c r="C417" i="1"/>
  <c r="G303" i="1"/>
  <c r="H303" i="1"/>
  <c r="H355" i="1"/>
  <c r="G355" i="1"/>
  <c r="F640" i="4"/>
  <c r="C634" i="1"/>
  <c r="H1621" i="1"/>
  <c r="G1621" i="1"/>
  <c r="B24" i="9"/>
  <c r="H529" i="1"/>
  <c r="G529" i="1"/>
  <c r="G299" i="9"/>
  <c r="G306" i="9"/>
  <c r="E306" i="9" s="1"/>
  <c r="B306" i="9" s="1"/>
  <c r="F6" i="5"/>
  <c r="C1011" i="1"/>
  <c r="H424" i="1"/>
  <c r="G424" i="1"/>
  <c r="G1181" i="1"/>
  <c r="H1181" i="1"/>
  <c r="E423" i="4"/>
  <c r="E301" i="4"/>
  <c r="D297" i="1" s="1"/>
  <c r="D295" i="1"/>
  <c r="E299" i="9" l="1"/>
  <c r="B299" i="9" s="1"/>
  <c r="E644" i="4"/>
  <c r="H20" i="9"/>
  <c r="E425" i="4"/>
  <c r="D420" i="1" s="1"/>
  <c r="D418" i="1"/>
  <c r="G1011" i="1"/>
  <c r="H8" i="3"/>
  <c r="H1011" i="1"/>
  <c r="H417" i="1"/>
  <c r="G417" i="1"/>
  <c r="F301" i="4"/>
  <c r="C297" i="1"/>
  <c r="H1180" i="1"/>
  <c r="G1180" i="1"/>
  <c r="D645" i="4"/>
  <c r="F643" i="4"/>
  <c r="C637" i="1"/>
  <c r="G413" i="1"/>
  <c r="H413" i="1"/>
  <c r="G296" i="1"/>
  <c r="H296" i="1"/>
  <c r="G295" i="1"/>
  <c r="H295" i="1"/>
  <c r="E645" i="4"/>
  <c r="D637" i="1"/>
  <c r="H412" i="1"/>
  <c r="G412" i="1"/>
  <c r="H634" i="1"/>
  <c r="G634" i="1"/>
  <c r="C419" i="1"/>
  <c r="D644" i="4"/>
  <c r="G20" i="9"/>
  <c r="E20" i="9" s="1"/>
  <c r="B20" i="9" s="1"/>
  <c r="F423" i="4"/>
  <c r="D425" i="4"/>
  <c r="C418" i="1"/>
  <c r="H633" i="1"/>
  <c r="G633" i="1"/>
  <c r="E424" i="4"/>
  <c r="D419" i="1" s="1"/>
  <c r="H419" i="1" l="1"/>
  <c r="G419" i="1"/>
  <c r="F645" i="4"/>
  <c r="D649" i="4"/>
  <c r="C639" i="1"/>
  <c r="F424" i="4"/>
  <c r="G637" i="1"/>
  <c r="H637" i="1"/>
  <c r="F425" i="4"/>
  <c r="C420" i="1"/>
  <c r="H418" i="1"/>
  <c r="G418" i="1"/>
  <c r="F644" i="4"/>
  <c r="D646" i="4"/>
  <c r="C638" i="1"/>
  <c r="D639" i="1"/>
  <c r="G297" i="1"/>
  <c r="H297" i="1"/>
  <c r="M3" i="9"/>
  <c r="E646" i="4"/>
  <c r="E649" i="4" s="1"/>
  <c r="D638" i="1"/>
  <c r="I19" i="3" l="1"/>
  <c r="D643" i="1"/>
  <c r="F649" i="4"/>
  <c r="H19" i="3"/>
  <c r="C643" i="1"/>
  <c r="F646" i="4"/>
  <c r="D650" i="4"/>
  <c r="C640" i="1"/>
  <c r="G420" i="1"/>
  <c r="H420" i="1"/>
  <c r="E650" i="4"/>
  <c r="D640" i="1"/>
  <c r="G638" i="1"/>
  <c r="H638" i="1"/>
  <c r="H334" i="9"/>
  <c r="G334" i="9"/>
  <c r="G639" i="1"/>
  <c r="H639" i="1"/>
  <c r="E334" i="9" l="1"/>
  <c r="E298" i="9" s="1"/>
  <c r="I8" i="3" s="1"/>
  <c r="G640" i="1"/>
  <c r="H640" i="1"/>
  <c r="H7" i="3"/>
  <c r="F650" i="4"/>
  <c r="H20" i="3"/>
  <c r="C644" i="1"/>
  <c r="G297" i="9"/>
  <c r="E297" i="9" s="1"/>
  <c r="B297" i="9" s="1"/>
  <c r="I20" i="3"/>
  <c r="D644" i="1"/>
  <c r="G643" i="1"/>
  <c r="H643" i="1"/>
  <c r="B334" i="9" l="1"/>
  <c r="J3" i="9"/>
  <c r="G644" i="1"/>
  <c r="H644" i="1"/>
  <c r="G295" i="9" l="1"/>
  <c r="L293" i="9"/>
  <c r="F293" i="9" s="1"/>
  <c r="H18" i="9"/>
  <c r="G21" i="9"/>
  <c r="H17" i="9"/>
  <c r="I11" i="9"/>
  <c r="K9" i="9"/>
  <c r="J6" i="9"/>
  <c r="H295" i="9"/>
  <c r="H22" i="9"/>
  <c r="G18" i="9"/>
  <c r="E18" i="9" s="1"/>
  <c r="B18" i="9" s="1"/>
  <c r="M15" i="9"/>
  <c r="I12" i="9"/>
  <c r="K10" i="9"/>
  <c r="J7" i="9"/>
  <c r="G22" i="9"/>
  <c r="M16" i="9"/>
  <c r="L15" i="9"/>
  <c r="K13" i="9"/>
  <c r="J10" i="9"/>
  <c r="I7" i="9"/>
  <c r="K5" i="9"/>
  <c r="I17" i="9"/>
  <c r="J11" i="9"/>
  <c r="G16" i="9"/>
  <c r="H21" i="9"/>
  <c r="I8" i="9"/>
  <c r="K6" i="9"/>
  <c r="I5" i="9"/>
  <c r="K11" i="9"/>
  <c r="H16" i="9"/>
  <c r="I6" i="9"/>
  <c r="K12" i="9"/>
  <c r="K7" i="9"/>
  <c r="J12" i="9"/>
  <c r="J17" i="9"/>
  <c r="K8" i="9"/>
  <c r="J13" i="9"/>
  <c r="J8" i="9"/>
  <c r="I13" i="9"/>
  <c r="J9" i="9"/>
  <c r="H15" i="9"/>
  <c r="I9" i="9"/>
  <c r="G15" i="9"/>
  <c r="J5" i="9"/>
  <c r="L16" i="9"/>
  <c r="G17" i="9"/>
  <c r="E15" i="9" l="1"/>
  <c r="E13" i="9"/>
  <c r="B13" i="9" s="1"/>
  <c r="E10" i="9"/>
  <c r="B10" i="9" s="1"/>
  <c r="E22" i="9"/>
  <c r="B22" i="9" s="1"/>
  <c r="E9" i="9"/>
  <c r="B9" i="9" s="1"/>
  <c r="F16" i="9"/>
  <c r="E21" i="9"/>
  <c r="B21" i="9" s="1"/>
  <c r="E17" i="9"/>
  <c r="B17" i="9" s="1"/>
  <c r="F15" i="9"/>
  <c r="B15" i="9" s="1"/>
  <c r="E11" i="9"/>
  <c r="B11" i="9" s="1"/>
  <c r="B293" i="9"/>
  <c r="F23" i="9"/>
  <c r="E6" i="9"/>
  <c r="B6" i="9" s="1"/>
  <c r="E8" i="9"/>
  <c r="B8" i="9" s="1"/>
  <c r="E5" i="9"/>
  <c r="E16" i="9"/>
  <c r="E7" i="9"/>
  <c r="B7" i="9" s="1"/>
  <c r="E12" i="9"/>
  <c r="B12" i="9" s="1"/>
  <c r="E295" i="9"/>
  <c r="B16" i="9" l="1"/>
  <c r="F14" i="9"/>
  <c r="E14" i="9"/>
  <c r="I13" i="3" s="1"/>
  <c r="B295" i="9"/>
  <c r="E23" i="9"/>
  <c r="I7" i="3" s="1"/>
  <c r="E4" i="9"/>
  <c r="B5" i="9"/>
  <c r="F3" i="9"/>
  <c r="E3" i="9" l="1"/>
</calcChain>
</file>

<file path=xl/sharedStrings.xml><?xml version="1.0" encoding="utf-8"?>
<sst xmlns="http://schemas.openxmlformats.org/spreadsheetml/2006/main" count="4733" uniqueCount="3656">
  <si>
    <t>Obveznik:</t>
  </si>
  <si>
    <t>16537 - ZDRAVSTVENO UČILIŠTE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</si>
  <si>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</si>
  <si>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</si>
  <si>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</si>
  <si>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</si>
  <si>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</si>
  <si>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</si>
  <si>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</si>
  <si>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</si>
  <si>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</si>
  <si>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</si>
  <si>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</si>
  <si>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</si>
  <si>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</si>
  <si>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</si>
  <si>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</si>
  <si>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</si>
  <si>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</si>
  <si>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</si>
  <si>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</si>
  <si>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</si>
  <si>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</si>
  <si>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</si>
  <si>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</si>
  <si>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</si>
  <si>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</si>
  <si>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</si>
  <si>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</si>
  <si>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</si>
  <si>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</si>
  <si>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</si>
  <si>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</si>
  <si>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</si>
  <si>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</si>
  <si>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</si>
  <si>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</si>
  <si>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</si>
  <si>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</si>
  <si>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</si>
  <si>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</si>
  <si>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</si>
  <si>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</si>
  <si>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</si>
  <si>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</si>
  <si>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</si>
  <si>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</si>
  <si>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</si>
  <si>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</si>
  <si>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</si>
  <si>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</si>
  <si>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</si>
  <si>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</si>
  <si>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</si>
  <si>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</si>
  <si>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</si>
  <si>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</si>
  <si>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</si>
  <si>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</si>
  <si>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</si>
  <si>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</si>
  <si>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</si>
  <si>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</si>
  <si>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</si>
  <si>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</si>
  <si>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</si>
  <si>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</si>
  <si>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</si>
  <si>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</si>
  <si>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</si>
  <si>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</si>
  <si>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</si>
  <si>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</si>
  <si>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</si>
  <si>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</si>
  <si>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</si>
  <si>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</si>
  <si>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</si>
  <si>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</si>
  <si>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</si>
  <si>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</si>
  <si>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</si>
  <si>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</si>
  <si>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</si>
  <si>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</si>
  <si>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</si>
  <si>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</si>
  <si>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</si>
  <si>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</si>
  <si>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</si>
  <si>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</si>
  <si>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</si>
  <si>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</si>
  <si>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</si>
  <si>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</si>
  <si>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</si>
  <si>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</si>
  <si>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</si>
  <si>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</si>
  <si>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</si>
  <si>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</si>
  <si>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</si>
  <si>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</si>
  <si>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</si>
  <si>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</si>
  <si>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</si>
  <si>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</si>
  <si>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</si>
  <si>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</si>
  <si>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</si>
  <si>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</si>
  <si>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</si>
  <si>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</si>
  <si>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</si>
  <si>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</si>
  <si>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</si>
  <si>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</si>
  <si>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</si>
  <si>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</si>
  <si>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</si>
  <si>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</si>
  <si>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</si>
  <si>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</si>
  <si>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</si>
  <si>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</si>
  <si>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</si>
  <si>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</si>
  <si>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</si>
  <si>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</si>
  <si>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</si>
  <si>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</si>
  <si>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</si>
  <si>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</si>
  <si>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</si>
  <si>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</si>
  <si>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</si>
  <si>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</si>
  <si>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</si>
  <si>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</si>
  <si>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</si>
  <si>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</si>
  <si>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</si>
  <si>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</si>
  <si>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</si>
  <si>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</si>
  <si>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</si>
  <si>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</si>
  <si>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</si>
  <si>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</si>
  <si>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</si>
  <si>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</si>
  <si>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</si>
  <si>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</si>
  <si>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</si>
  <si>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</si>
  <si>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</si>
  <si>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</si>
  <si>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</si>
  <si>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</si>
  <si>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</si>
  <si>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</si>
  <si>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</si>
  <si>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</si>
  <si>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</si>
  <si>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</si>
  <si>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</si>
  <si>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</si>
  <si>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</si>
  <si>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</si>
  <si>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</si>
  <si>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</si>
  <si>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</si>
  <si>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</si>
  <si>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</si>
  <si>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</si>
  <si>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</si>
  <si>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</si>
  <si>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</si>
  <si>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</si>
  <si>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</si>
  <si>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</si>
  <si>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</si>
  <si>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</si>
  <si>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</si>
  <si>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</si>
  <si>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</si>
  <si>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</si>
  <si>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</si>
  <si>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</si>
  <si>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</si>
  <si>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</si>
  <si>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</si>
  <si>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</si>
  <si>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</si>
  <si>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</si>
  <si>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</si>
  <si>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</si>
  <si>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</si>
  <si>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</si>
  <si>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</si>
  <si>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</si>
  <si>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</si>
  <si>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</si>
  <si>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</si>
  <si>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</si>
  <si>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</si>
  <si>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</si>
  <si>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</si>
  <si>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</si>
  <si>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</si>
  <si>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</si>
  <si>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</si>
  <si>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</si>
  <si>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</si>
  <si>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</si>
  <si>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</si>
  <si>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</si>
  <si>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</si>
  <si>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</si>
  <si>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</si>
  <si>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</si>
  <si>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</si>
  <si>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</si>
  <si>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</si>
  <si>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</si>
  <si>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</si>
  <si>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</si>
  <si>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</si>
  <si>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</si>
  <si>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</si>
  <si>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</si>
  <si>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</si>
  <si>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</si>
  <si>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</si>
  <si>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</si>
  <si>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</si>
  <si>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</si>
  <si>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</si>
  <si>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</si>
  <si>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</si>
  <si>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</si>
  <si>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</si>
  <si>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</si>
  <si>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</si>
  <si>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</si>
  <si>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</si>
  <si>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</si>
  <si>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</si>
  <si>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</si>
  <si>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</si>
  <si>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</si>
  <si>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</si>
  <si>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</si>
  <si>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</si>
  <si>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</si>
  <si>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</si>
  <si>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</si>
  <si>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</si>
  <si>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</si>
  <si>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</si>
  <si>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</si>
  <si>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</si>
  <si>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</si>
  <si>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</si>
  <si>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</si>
  <si>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</si>
  <si>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</si>
  <si>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</si>
  <si>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</si>
  <si>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</si>
  <si>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</si>
  <si>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</si>
  <si>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</si>
  <si>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</si>
  <si>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</si>
  <si>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</si>
  <si>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</si>
  <si>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</si>
  <si>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</si>
  <si>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</si>
  <si>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</si>
  <si>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</si>
  <si>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</si>
  <si>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</si>
  <si>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</si>
  <si>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</si>
  <si>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</si>
  <si>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</si>
  <si>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</si>
  <si>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</si>
  <si>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</si>
  <si>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</si>
  <si>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</si>
  <si>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</si>
  <si>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</si>
  <si>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</si>
  <si>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</si>
  <si>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</si>
  <si>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</si>
  <si>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</si>
  <si>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</si>
  <si>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</si>
  <si>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</si>
  <si>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</si>
  <si>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</si>
  <si>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</si>
  <si>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</si>
  <si>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</si>
  <si>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</si>
  <si>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</si>
  <si>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</si>
  <si>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</si>
  <si>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</si>
  <si>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</si>
  <si>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</si>
  <si>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</si>
  <si>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</si>
  <si>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</si>
  <si>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</si>
  <si>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</si>
  <si>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</si>
  <si>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</si>
  <si>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</si>
  <si>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</si>
  <si>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</si>
  <si>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</si>
  <si>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</si>
  <si>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</si>
  <si>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</si>
  <si>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</si>
  <si>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</si>
  <si>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</si>
  <si>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</si>
  <si>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</si>
  <si>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</si>
  <si>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</si>
  <si>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</si>
  <si>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</si>
  <si>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</si>
  <si>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</si>
  <si>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</si>
  <si>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</si>
  <si>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</si>
  <si>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</si>
  <si>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</si>
  <si>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</si>
  <si>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</si>
  <si>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</si>
  <si>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</si>
  <si>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</si>
  <si>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</si>
  <si>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</si>
  <si>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</si>
  <si>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</si>
  <si>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</si>
  <si>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</si>
  <si>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</si>
  <si>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</si>
  <si>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</si>
  <si>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</si>
  <si>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</si>
  <si>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</si>
  <si>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</si>
  <si>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</si>
  <si>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</si>
  <si>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</si>
  <si>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</si>
  <si>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</si>
  <si>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</si>
  <si>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</si>
  <si>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</si>
  <si>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</si>
  <si>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</si>
  <si>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</si>
  <si>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</si>
  <si>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</si>
  <si>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</si>
  <si>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</si>
  <si>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</si>
  <si>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</si>
  <si>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</si>
  <si>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</si>
  <si>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</si>
  <si>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</si>
  <si>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</si>
  <si>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</si>
  <si>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</si>
  <si>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</si>
  <si>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</si>
  <si>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</si>
  <si>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</si>
  <si>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</si>
  <si>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</si>
  <si>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</si>
  <si>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</si>
  <si>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</si>
  <si>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</si>
  <si>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</si>
  <si>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</si>
  <si>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</si>
  <si>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</si>
  <si>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</si>
  <si>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</si>
  <si>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</si>
  <si>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</si>
  <si>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</si>
  <si>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</si>
  <si>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</si>
  <si>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</si>
  <si>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</si>
  <si>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</si>
  <si>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</si>
  <si>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</si>
  <si>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</si>
  <si>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</si>
  <si>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</si>
  <si>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</si>
  <si>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</si>
  <si>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</si>
  <si>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</si>
  <si>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</si>
  <si>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</si>
  <si>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</si>
  <si>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</si>
  <si>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</si>
  <si>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</si>
  <si>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</si>
  <si>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</si>
  <si>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</si>
  <si>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</si>
  <si>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</si>
  <si>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</si>
  <si>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</si>
  <si>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</si>
  <si>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</si>
  <si>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</si>
  <si>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</si>
  <si>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</si>
  <si>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</si>
  <si>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</si>
  <si>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</si>
  <si>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</si>
  <si>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</si>
  <si>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</si>
  <si>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</si>
  <si>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</si>
  <si>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</si>
  <si>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</si>
  <si>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</si>
  <si>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</si>
  <si>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</si>
  <si>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</si>
  <si>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</si>
  <si>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</si>
  <si>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</si>
  <si>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</si>
  <si>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</si>
  <si>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</si>
  <si>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</si>
  <si>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</si>
  <si>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</si>
  <si>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</si>
  <si>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</si>
  <si>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</si>
  <si>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</si>
  <si>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</si>
  <si>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</si>
  <si>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</si>
  <si>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</si>
  <si>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</si>
  <si>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</si>
  <si>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</si>
  <si>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</si>
  <si>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</si>
  <si>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</si>
  <si>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</si>
  <si>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</si>
  <si>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</si>
  <si>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</si>
  <si>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</si>
  <si>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</si>
  <si>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</si>
  <si>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</si>
  <si>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</si>
  <si>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</si>
  <si>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</si>
  <si>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</si>
  <si>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</si>
  <si>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</si>
  <si>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</si>
  <si>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</si>
  <si>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</si>
  <si>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</si>
  <si>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</si>
  <si>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</si>
  <si>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</si>
  <si>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</si>
  <si>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</si>
  <si>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</si>
  <si>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</si>
  <si>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</si>
  <si>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</si>
  <si>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</si>
  <si>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</si>
  <si>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</si>
  <si>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</si>
  <si>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</si>
  <si>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</si>
  <si>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</si>
  <si>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</si>
  <si>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</si>
  <si>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</si>
  <si>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</si>
  <si>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</si>
  <si>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</si>
  <si>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</si>
  <si>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</si>
  <si>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</si>
  <si>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</si>
  <si>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</si>
  <si>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</si>
  <si>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</si>
  <si>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</si>
  <si>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</si>
  <si>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</si>
  <si>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</si>
  <si>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</si>
  <si>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</si>
  <si>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</si>
  <si>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</si>
  <si>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</si>
  <si>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</si>
  <si>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</si>
  <si>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</si>
  <si>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</si>
  <si>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</si>
  <si>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</si>
  <si>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</si>
  <si>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</si>
  <si>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</si>
  <si>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</si>
  <si>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</si>
  <si>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</si>
  <si>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</si>
  <si>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</si>
  <si>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</si>
  <si>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</si>
  <si>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</si>
  <si>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</si>
  <si>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</si>
  <si>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</si>
  <si>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</si>
  <si>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</si>
  <si>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</si>
  <si>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</si>
  <si>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</si>
  <si>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</si>
  <si>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</si>
  <si>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</si>
  <si>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</si>
  <si>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</si>
  <si>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</si>
  <si>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</si>
  <si>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</si>
  <si>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</si>
  <si>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</si>
  <si>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</si>
  <si>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</si>
  <si>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</si>
  <si>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</si>
  <si>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</si>
  <si>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</si>
  <si>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</si>
  <si>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</si>
  <si>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</si>
  <si>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</si>
  <si>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</si>
  <si>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</si>
  <si>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</si>
  <si>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</si>
  <si>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</si>
  <si>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</si>
  <si>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</si>
  <si>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</si>
  <si>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</si>
  <si>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</si>
  <si>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</si>
  <si>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</si>
  <si>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</si>
  <si>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</si>
  <si>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</si>
  <si>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</si>
  <si>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</si>
  <si>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</si>
  <si>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</si>
  <si>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</si>
  <si>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</si>
  <si>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</si>
  <si>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</si>
  <si>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</si>
  <si>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</si>
  <si>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</si>
  <si>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</si>
  <si>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</si>
  <si>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</si>
  <si>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</si>
  <si>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</si>
  <si>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</si>
  <si>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</si>
  <si>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</si>
  <si>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</si>
  <si>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</si>
  <si>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</si>
  <si>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</si>
  <si>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</si>
  <si>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</si>
  <si>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</si>
  <si>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</si>
  <si>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</si>
  <si>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</si>
  <si>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</si>
  <si>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</si>
  <si>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</si>
  <si>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</si>
  <si>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</si>
  <si>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</si>
  <si>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</si>
  <si>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</si>
  <si>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</si>
  <si>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</si>
  <si>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</si>
  <si>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</si>
  <si>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</si>
  <si>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</si>
  <si>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</si>
  <si>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</si>
  <si>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</si>
  <si>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</si>
  <si>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</si>
  <si>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</si>
  <si>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</si>
  <si>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</si>
  <si>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</si>
  <si>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</si>
  <si>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</si>
  <si>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</si>
  <si>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</si>
  <si>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</si>
  <si>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</si>
  <si>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</si>
  <si>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</si>
  <si>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</si>
  <si>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</si>
  <si>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</si>
  <si>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</si>
  <si>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</si>
  <si>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</si>
  <si>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</si>
  <si>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</si>
  <si>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</si>
  <si>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</si>
  <si>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</si>
  <si>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</si>
  <si>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</si>
  <si>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</si>
  <si>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</si>
  <si>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</si>
  <si>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</si>
  <si>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</si>
  <si>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</si>
  <si>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</si>
  <si>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</si>
  <si>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</si>
  <si>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</si>
  <si>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</si>
  <si>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</si>
  <si>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</si>
  <si>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</si>
  <si>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</si>
  <si>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</si>
  <si>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</si>
  <si>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</si>
  <si>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</si>
  <si>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</si>
  <si>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</si>
  <si>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</si>
  <si>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</si>
  <si>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</si>
  <si>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</si>
  <si>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</si>
  <si>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</si>
  <si>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</si>
  <si>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</si>
  <si>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</si>
  <si>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</si>
  <si>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</si>
  <si>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</si>
  <si>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</si>
  <si>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</si>
  <si>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</si>
  <si>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</si>
  <si>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</si>
  <si>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</si>
  <si>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</si>
  <si>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</si>
  <si>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</si>
  <si>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</si>
  <si>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</si>
  <si>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</si>
  <si>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</si>
  <si>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</si>
  <si>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</si>
  <si>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</si>
  <si>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</si>
  <si>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</si>
  <si>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</si>
  <si>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</si>
  <si>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</si>
  <si>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</si>
  <si>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</si>
  <si>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</si>
  <si>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</si>
  <si>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</si>
  <si>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</si>
  <si>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</si>
  <si>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</si>
  <si>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</si>
  <si>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</si>
  <si>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</si>
  <si>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</si>
  <si>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</si>
  <si>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</si>
  <si>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</si>
  <si>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</si>
  <si>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</si>
  <si>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</si>
  <si>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</si>
  <si>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</si>
  <si>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</si>
  <si>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</si>
  <si>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</si>
  <si>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</si>
  <si>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</si>
  <si>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</si>
  <si>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</si>
  <si>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</si>
  <si>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</si>
  <si>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</si>
  <si>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</si>
  <si>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</si>
  <si>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</si>
  <si>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</si>
  <si>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</si>
  <si>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</si>
  <si>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</si>
  <si>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</si>
  <si>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</si>
  <si>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</si>
  <si>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</si>
  <si>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</si>
  <si>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</si>
  <si>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</si>
  <si>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</si>
  <si>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</si>
  <si>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</si>
  <si>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</si>
  <si>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</si>
  <si>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</si>
  <si>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</si>
  <si>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</si>
  <si>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</si>
  <si>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</si>
  <si>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</si>
  <si>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</si>
  <si>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</si>
  <si>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</si>
  <si>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</si>
  <si>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</si>
  <si>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</si>
  <si>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</si>
  <si>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</si>
  <si>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</si>
  <si>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</si>
  <si>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</si>
  <si>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</si>
  <si>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</si>
  <si>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</si>
  <si>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</si>
  <si>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</si>
  <si>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</si>
  <si>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</si>
  <si>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</si>
  <si>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</si>
  <si>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</si>
  <si>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</si>
  <si>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</si>
  <si>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</si>
  <si>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</si>
  <si>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</si>
  <si>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</si>
  <si>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</si>
  <si>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</si>
  <si>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</si>
  <si>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</si>
  <si>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</si>
  <si>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</si>
  <si>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</si>
  <si>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</si>
  <si>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</si>
  <si>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</si>
  <si>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</si>
  <si>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</si>
  <si>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</si>
  <si>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</si>
  <si>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</si>
  <si>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</si>
  <si>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</si>
  <si>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</si>
  <si>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</si>
  <si>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</si>
  <si>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</si>
  <si>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</si>
  <si>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</si>
  <si>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</si>
  <si>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</si>
  <si>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</si>
  <si>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</si>
  <si>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</si>
  <si>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</si>
  <si>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</si>
  <si>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</si>
  <si>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</si>
  <si>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</si>
  <si>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</si>
  <si>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</si>
  <si>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</si>
  <si>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</si>
  <si>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</si>
  <si>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</si>
  <si>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</si>
  <si>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</si>
  <si>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</si>
  <si>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</si>
  <si>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</si>
  <si>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</si>
  <si>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</si>
  <si>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</si>
  <si>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</si>
  <si>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</si>
  <si>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</si>
  <si>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</si>
  <si>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</si>
  <si>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</si>
  <si>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</si>
  <si>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</si>
  <si>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</si>
  <si>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</si>
  <si>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</si>
  <si>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</si>
  <si>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</si>
  <si>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</si>
  <si>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</si>
  <si>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</si>
  <si>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</si>
  <si>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</si>
  <si>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</si>
  <si>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</si>
  <si>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</si>
  <si>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</si>
  <si>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</si>
  <si>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</si>
  <si>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</si>
  <si>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</si>
  <si>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</si>
  <si>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</si>
  <si>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</si>
  <si>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</si>
  <si>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</si>
  <si>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</si>
  <si>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</si>
  <si>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</si>
  <si>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</si>
  <si>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</si>
  <si>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</si>
  <si>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</si>
  <si>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</si>
  <si>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</si>
  <si>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</si>
  <si>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</si>
  <si>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</si>
  <si>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</si>
  <si>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</si>
  <si>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</si>
  <si>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</si>
  <si>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</si>
  <si>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</si>
  <si>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</si>
  <si>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</si>
  <si>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</si>
  <si>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</si>
  <si>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</si>
  <si>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</si>
  <si>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</si>
  <si>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</si>
  <si>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</si>
  <si>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</si>
  <si>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</si>
  <si>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</si>
  <si>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</si>
  <si>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</si>
  <si>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</si>
  <si>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</si>
  <si>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</si>
  <si>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</si>
  <si>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</si>
  <si>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</si>
  <si>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</si>
  <si>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</si>
  <si>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</si>
  <si>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</si>
  <si>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</si>
  <si>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</si>
  <si>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</si>
  <si>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</si>
  <si>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</si>
  <si>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</si>
  <si>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</si>
  <si>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</si>
  <si>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</si>
  <si>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</si>
  <si>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</si>
  <si>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</si>
  <si>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</si>
  <si>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</si>
  <si>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</si>
  <si>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</si>
  <si>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</si>
  <si>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</si>
  <si>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</si>
  <si>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</si>
  <si>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</si>
  <si>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</si>
  <si>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</si>
  <si>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</si>
  <si>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</si>
  <si>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</si>
  <si>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</si>
  <si>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</si>
  <si>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</si>
  <si>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</si>
  <si>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</si>
  <si>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</si>
  <si>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</si>
  <si>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</si>
  <si>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</si>
  <si>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</si>
  <si>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</si>
  <si>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</si>
  <si>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</si>
  <si>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</si>
  <si>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</si>
  <si>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</si>
  <si>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</si>
  <si>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</si>
  <si>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</si>
  <si>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</si>
  <si>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</si>
  <si>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</si>
  <si>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</si>
  <si>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</si>
  <si>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</si>
  <si>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</si>
  <si>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</si>
  <si>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</si>
  <si>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</si>
  <si>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</si>
  <si>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</si>
  <si>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</si>
  <si>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</si>
  <si>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</si>
  <si>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</si>
  <si>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</si>
  <si>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</si>
  <si>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</si>
  <si>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</si>
  <si>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</si>
  <si>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</si>
  <si>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</si>
  <si>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</si>
  <si>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</si>
  <si>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</si>
  <si>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</si>
  <si>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</si>
  <si>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</si>
  <si>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</si>
  <si>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</si>
  <si>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</si>
  <si>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</si>
  <si>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</si>
  <si>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</si>
  <si>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</si>
  <si>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</si>
  <si>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</si>
  <si>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</si>
  <si>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</si>
  <si>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</si>
  <si>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</si>
  <si>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</si>
  <si>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</si>
  <si>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</si>
  <si>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</si>
  <si>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</si>
  <si>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</si>
  <si>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</si>
  <si>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</si>
  <si>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</si>
  <si>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</si>
  <si>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</si>
  <si>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</si>
  <si>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</si>
  <si>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</si>
  <si>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</si>
  <si>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</si>
  <si>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</si>
  <si>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</si>
  <si>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</si>
  <si>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</si>
  <si>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</si>
  <si>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</si>
  <si>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</si>
  <si>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</si>
  <si>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</si>
  <si>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</si>
  <si>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</si>
  <si>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</si>
  <si>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</si>
  <si>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</si>
  <si>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</si>
  <si>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</si>
  <si>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</si>
  <si>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</si>
  <si>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</si>
  <si>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</si>
  <si>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</si>
  <si>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</si>
  <si>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</si>
  <si>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</si>
  <si>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</si>
  <si>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</si>
  <si>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</si>
  <si>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</si>
  <si>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</si>
  <si>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</si>
  <si>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</si>
  <si>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</si>
  <si>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</si>
  <si>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</si>
  <si>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</si>
  <si>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</si>
  <si>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</si>
  <si>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</si>
  <si>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</si>
  <si>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</si>
  <si>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</si>
  <si>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</si>
  <si>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</si>
  <si>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</si>
  <si>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</si>
  <si>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</si>
  <si>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</si>
  <si>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</si>
  <si>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</si>
  <si>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</si>
  <si>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</si>
  <si>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</si>
  <si>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</si>
  <si>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</si>
  <si>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</si>
  <si>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</si>
  <si>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</si>
  <si>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</si>
  <si>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</si>
  <si>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</si>
  <si>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</si>
  <si>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</si>
  <si>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</si>
  <si>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</si>
  <si>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</si>
  <si>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</si>
  <si>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</si>
  <si>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</si>
  <si>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</si>
  <si>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</si>
  <si>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</si>
  <si>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</si>
  <si>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</si>
  <si>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</si>
  <si>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</si>
  <si>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</si>
  <si>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</si>
  <si>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</si>
  <si>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</si>
  <si>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</si>
  <si>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</si>
  <si>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</si>
  <si>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</si>
  <si>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</si>
  <si>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</si>
  <si>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</si>
  <si>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</si>
  <si>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</si>
  <si>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</si>
  <si>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</si>
  <si>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</si>
  <si>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</si>
  <si>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</si>
  <si>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</si>
  <si>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</si>
  <si>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</si>
  <si>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</si>
  <si>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</si>
  <si>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</si>
  <si>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</si>
  <si>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</si>
  <si>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</si>
  <si>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</si>
  <si>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</si>
  <si>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</si>
  <si>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</si>
  <si>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</si>
  <si>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</si>
  <si>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</si>
  <si>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</si>
  <si>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</si>
  <si>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</si>
  <si>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</si>
  <si>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</si>
  <si>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</si>
  <si>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</si>
  <si>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</si>
  <si>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</si>
  <si>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</si>
  <si>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</si>
  <si>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</si>
  <si>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</si>
  <si>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</si>
  <si>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</si>
  <si>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</si>
  <si>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</si>
  <si>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</si>
  <si>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</si>
  <si>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</si>
  <si>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</si>
  <si>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</si>
  <si>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</si>
  <si>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</si>
  <si>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</si>
  <si>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</si>
  <si>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</si>
  <si>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</si>
  <si>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</si>
  <si>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</si>
  <si>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</si>
  <si>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</si>
  <si>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</si>
  <si>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</si>
  <si>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</si>
  <si>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</si>
  <si>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</si>
  <si>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</si>
  <si>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</si>
  <si>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</si>
  <si>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</si>
  <si>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</si>
  <si>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</si>
  <si>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</si>
  <si>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</si>
  <si>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</si>
  <si>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</si>
  <si>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</si>
  <si>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</si>
  <si>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</si>
  <si>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</si>
  <si>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</si>
  <si>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</si>
  <si>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</si>
  <si>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</si>
  <si>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</si>
  <si>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</si>
  <si>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</si>
  <si>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</si>
  <si>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</si>
  <si>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</si>
  <si>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</si>
  <si>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</si>
  <si>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</si>
  <si>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</si>
  <si>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</si>
  <si>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</si>
  <si>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</si>
  <si>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</si>
  <si>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</si>
  <si>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</si>
  <si>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</si>
  <si>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</si>
  <si>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</si>
  <si>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</si>
  <si>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</si>
  <si>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</si>
  <si>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</si>
  <si>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</si>
  <si>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</si>
  <si>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</si>
  <si>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</si>
  <si>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</si>
  <si>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</si>
  <si>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</si>
  <si>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</si>
  <si>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</si>
  <si>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</si>
  <si>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</si>
  <si>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</si>
  <si>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</si>
  <si>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</si>
  <si>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</si>
  <si>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</si>
  <si>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</si>
  <si>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</si>
  <si>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</si>
  <si>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</si>
  <si>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</si>
  <si>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</si>
  <si>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</si>
  <si>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</si>
  <si>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</si>
  <si>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</si>
  <si>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</si>
  <si>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</si>
  <si>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</si>
  <si>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</si>
  <si>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</si>
  <si>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</si>
  <si>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</si>
  <si>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</si>
  <si>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</si>
  <si>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</si>
  <si>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</si>
  <si>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</si>
  <si>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</si>
  <si>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</si>
  <si>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</si>
  <si>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</si>
  <si>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</si>
  <si>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</si>
  <si>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</si>
  <si>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</si>
  <si>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</si>
  <si>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</si>
  <si>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</si>
  <si>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</si>
  <si>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</si>
  <si>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</si>
  <si>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</si>
  <si>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</si>
  <si>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</si>
  <si>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</si>
  <si>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</si>
  <si>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</si>
  <si>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</si>
  <si>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</si>
  <si>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</si>
  <si>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</si>
  <si>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</si>
  <si>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</si>
  <si>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</si>
  <si>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</si>
  <si>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</si>
  <si>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</si>
  <si>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</si>
  <si>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</si>
  <si>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</si>
  <si>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</si>
  <si>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</si>
  <si>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</si>
  <si>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</si>
  <si>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</si>
  <si>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</si>
  <si>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</si>
  <si>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</si>
  <si>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</si>
  <si>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</si>
  <si>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</si>
  <si>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</si>
  <si>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</si>
  <si>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</si>
  <si>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</si>
  <si>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</si>
  <si>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</si>
  <si>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</si>
  <si>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</si>
  <si>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</si>
  <si>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</si>
  <si>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</si>
  <si>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</si>
  <si>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</si>
  <si>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</si>
  <si>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</si>
  <si>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</si>
  <si>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</si>
  <si>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</si>
  <si>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</si>
  <si>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</si>
  <si>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</si>
  <si>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</si>
  <si>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</si>
  <si>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</si>
  <si>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</si>
  <si>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</si>
  <si>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</si>
  <si>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</si>
  <si>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</si>
  <si>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</si>
  <si>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</si>
  <si>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</si>
  <si>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</si>
  <si>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</si>
  <si>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</si>
  <si>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</si>
  <si>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</si>
  <si>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</si>
  <si>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</si>
  <si>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</si>
  <si>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</si>
  <si>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</si>
  <si>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</si>
  <si>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</si>
  <si>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</si>
  <si>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</si>
  <si>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</si>
  <si>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</si>
  <si>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</si>
  <si>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</si>
  <si>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</si>
  <si>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</si>
  <si>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</si>
  <si>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</si>
  <si>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</si>
  <si>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</si>
  <si>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</si>
  <si>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</si>
  <si>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</si>
  <si>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</si>
  <si>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</si>
  <si>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</si>
  <si>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</si>
  <si>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</si>
  <si>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</si>
  <si>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</si>
  <si>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</si>
  <si>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</si>
  <si>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</si>
  <si>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</si>
  <si>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</si>
  <si>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</si>
  <si>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</si>
  <si>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</si>
  <si>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</si>
  <si>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</si>
  <si>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</si>
  <si>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</si>
  <si>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</si>
  <si>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</si>
  <si>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</si>
  <si>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</si>
  <si>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</si>
  <si>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</si>
  <si>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</si>
  <si>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</si>
  <si>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</si>
  <si>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</si>
  <si>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</si>
  <si>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</si>
  <si>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</si>
  <si>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</si>
  <si>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</si>
  <si>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</si>
  <si>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</si>
  <si>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</si>
  <si>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</si>
  <si>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</si>
  <si>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</si>
  <si>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</si>
  <si>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</si>
  <si>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</si>
  <si>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</si>
  <si>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</si>
  <si>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</si>
  <si>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</si>
  <si>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</si>
  <si>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</si>
  <si>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</si>
  <si>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</si>
  <si>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</si>
  <si>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</si>
  <si>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</si>
  <si>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</si>
  <si>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</si>
  <si>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</si>
  <si>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</si>
  <si>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</si>
  <si>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</si>
  <si>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</si>
  <si>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</si>
  <si>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</si>
  <si>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</si>
  <si>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</si>
  <si>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</si>
  <si>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</si>
  <si>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</si>
  <si>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</si>
  <si>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</si>
  <si>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</si>
  <si>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</si>
  <si>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</si>
  <si>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</si>
  <si>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</si>
  <si>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</si>
  <si>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</si>
  <si>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</si>
  <si>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</si>
  <si>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</si>
  <si>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</si>
  <si>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</si>
  <si>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</si>
  <si>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</si>
  <si>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</si>
  <si>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</si>
  <si>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</si>
  <si>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</si>
  <si>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</si>
  <si>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</si>
  <si>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</si>
  <si>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</si>
  <si>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</si>
  <si>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</si>
  <si>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</si>
  <si>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</si>
  <si>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</si>
  <si>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</si>
  <si>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</si>
  <si>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</si>
  <si>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</si>
  <si>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</si>
  <si>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</si>
  <si>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</si>
  <si>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</si>
  <si>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</si>
  <si>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</si>
  <si>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</si>
  <si>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</si>
  <si>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</si>
  <si>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</si>
  <si>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</si>
  <si>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</si>
  <si>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</si>
  <si>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</si>
  <si>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</si>
  <si>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</si>
  <si>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</si>
  <si>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</si>
  <si>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</si>
  <si>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</si>
  <si>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</si>
  <si>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</si>
  <si>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</si>
  <si>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</si>
  <si>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</si>
  <si>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</si>
  <si>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</si>
  <si>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</si>
  <si>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</si>
  <si>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</si>
  <si>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</si>
  <si>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</si>
  <si>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</si>
  <si>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</si>
  <si>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</si>
  <si>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</si>
  <si>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</si>
  <si>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</si>
  <si>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</si>
  <si>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</si>
  <si>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</si>
  <si>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</si>
  <si>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</si>
  <si>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</si>
  <si>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</si>
  <si>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</si>
  <si>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</si>
  <si>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</si>
  <si>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</si>
  <si>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</si>
  <si>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</si>
  <si>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</si>
  <si>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</si>
  <si>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</si>
  <si>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</si>
  <si>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</si>
  <si>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</si>
  <si>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</si>
  <si>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</si>
  <si>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</si>
  <si>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</si>
  <si>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</si>
  <si>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</si>
  <si>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</si>
  <si>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</si>
  <si>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</si>
  <si>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</si>
  <si>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</si>
  <si>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</si>
  <si>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</si>
  <si>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</si>
  <si>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</si>
  <si>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</si>
  <si>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</si>
  <si>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</si>
  <si>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</si>
  <si>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</si>
  <si>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</si>
  <si>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</si>
  <si>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</si>
  <si>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</si>
  <si>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</si>
  <si>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</si>
  <si>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</si>
  <si>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</si>
  <si>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</si>
  <si>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</si>
  <si>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</si>
  <si>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</si>
  <si>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</si>
  <si>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</si>
  <si>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</si>
  <si>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</si>
  <si>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</si>
  <si>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</si>
  <si>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</si>
  <si>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</si>
  <si>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</si>
  <si>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</si>
  <si>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</si>
  <si>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</si>
  <si>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</si>
  <si>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</si>
  <si>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</si>
  <si>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</si>
  <si>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</si>
  <si>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</si>
  <si>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</si>
  <si>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</si>
  <si>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</si>
  <si>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</si>
  <si>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</si>
  <si>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</si>
  <si>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</si>
  <si>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</si>
  <si>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</si>
  <si>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</si>
  <si>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</si>
  <si>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</si>
  <si>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</si>
  <si>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</si>
  <si>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</si>
  <si>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</si>
  <si>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</si>
  <si>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</si>
  <si>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</si>
  <si>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</si>
  <si>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</si>
  <si>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</si>
  <si>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</si>
  <si>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</si>
  <si>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</si>
  <si>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</si>
  <si>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</si>
  <si>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</si>
  <si>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</si>
  <si>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</si>
  <si>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</si>
  <si>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</si>
  <si>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</si>
  <si>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</si>
  <si>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</si>
  <si>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</si>
  <si>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</si>
  <si>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</si>
  <si>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</si>
  <si>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</si>
  <si>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</si>
  <si>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</si>
  <si>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</si>
  <si>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</si>
  <si>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</si>
  <si>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</si>
  <si>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</si>
  <si>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</si>
  <si>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</si>
  <si>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</si>
  <si>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</si>
  <si>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</si>
  <si>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</si>
  <si>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</si>
  <si>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</si>
  <si>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</si>
  <si>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</si>
  <si>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</si>
  <si>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</si>
  <si>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</si>
  <si>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</si>
  <si>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</si>
  <si>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</si>
  <si>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</si>
  <si>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</si>
  <si>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</si>
  <si>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</si>
  <si>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</si>
  <si>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</si>
  <si>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</si>
  <si>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</si>
  <si>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</si>
  <si>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</si>
  <si>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</si>
  <si>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</si>
  <si>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</si>
  <si>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</si>
  <si>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</si>
  <si>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</si>
  <si>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</si>
  <si>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</si>
  <si>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</si>
  <si>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</si>
  <si>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</si>
  <si>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</si>
  <si>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</si>
  <si>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</si>
  <si>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</si>
  <si>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</si>
  <si>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</si>
  <si>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</si>
  <si>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</si>
  <si>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</si>
  <si>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</si>
  <si>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</si>
  <si>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</si>
  <si>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</si>
  <si>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</si>
  <si>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</si>
  <si>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</si>
  <si>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</si>
  <si>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</si>
  <si>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</si>
  <si>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</si>
  <si>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</si>
  <si>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</si>
  <si>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</si>
  <si>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</si>
  <si>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</si>
  <si>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</si>
  <si>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</si>
  <si>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</si>
  <si>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</si>
  <si>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</si>
  <si>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</si>
  <si>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</si>
  <si>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</si>
  <si>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</si>
  <si>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</si>
  <si>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</si>
  <si>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</si>
  <si>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</si>
  <si>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</si>
  <si>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</si>
  <si>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</si>
  <si>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</si>
  <si>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</si>
  <si>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</si>
  <si>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</si>
  <si>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</si>
  <si>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</si>
  <si>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</si>
  <si>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</si>
  <si>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</si>
  <si>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</si>
  <si>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</si>
  <si>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</si>
  <si>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</si>
  <si>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</si>
  <si>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</si>
  <si>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</si>
  <si>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</si>
  <si>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</si>
  <si>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</si>
  <si>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</si>
  <si>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</si>
  <si>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</si>
  <si>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</si>
  <si>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</si>
  <si>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</si>
  <si>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</si>
  <si>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</si>
  <si>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</si>
  <si>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</si>
  <si>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</si>
  <si>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</si>
  <si>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</si>
  <si>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</si>
  <si>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</si>
  <si>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</si>
  <si>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</si>
  <si>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</si>
  <si>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</si>
  <si>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</si>
  <si>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</si>
  <si>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</si>
  <si>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</si>
  <si>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</si>
  <si>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</si>
  <si>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</si>
  <si>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</si>
  <si>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</si>
  <si>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</si>
  <si>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</si>
  <si>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</si>
  <si>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</si>
  <si>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</si>
  <si>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</si>
  <si>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</si>
  <si>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</si>
  <si>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</si>
  <si>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</si>
  <si>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</si>
  <si>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</si>
  <si>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</si>
  <si>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</si>
  <si>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</si>
  <si>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</si>
  <si>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</si>
  <si>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</si>
  <si>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</si>
  <si>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</si>
  <si>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</si>
  <si>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</si>
  <si>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</si>
  <si>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</si>
  <si>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</si>
  <si>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</si>
  <si>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</si>
  <si>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</si>
  <si>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</si>
  <si>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</si>
  <si>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</si>
  <si>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</si>
  <si>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</si>
  <si>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</si>
  <si>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</si>
  <si>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</si>
  <si>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</si>
  <si>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</si>
  <si>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</si>
  <si>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</si>
  <si>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</si>
  <si>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</si>
  <si>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</si>
  <si>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</si>
  <si>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</si>
  <si>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</si>
  <si>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</si>
  <si>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</si>
  <si>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</si>
  <si>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</si>
  <si>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</si>
  <si>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</si>
  <si>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</si>
  <si>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</si>
  <si>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</si>
  <si>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</si>
  <si>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</si>
  <si>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</si>
  <si>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</si>
  <si>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</si>
  <si>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</si>
  <si>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</si>
  <si>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</si>
  <si>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</si>
  <si>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</si>
  <si>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</si>
  <si>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</si>
  <si>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</si>
  <si>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</si>
  <si>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</si>
  <si>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</si>
  <si>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</si>
  <si>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</si>
  <si>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</si>
  <si>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</si>
  <si>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</si>
  <si>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</si>
  <si>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</si>
  <si>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</si>
  <si>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</si>
  <si>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</si>
  <si>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</si>
  <si>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</si>
  <si>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</si>
  <si>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</si>
  <si>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</si>
  <si>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</si>
  <si>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</si>
  <si>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</si>
  <si>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</si>
  <si>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</si>
  <si>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</si>
  <si>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</si>
  <si>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</si>
  <si>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</si>
  <si>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</si>
  <si>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</si>
  <si>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</si>
  <si>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</si>
  <si>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</si>
  <si>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</si>
  <si>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</si>
  <si>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</si>
  <si>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</si>
  <si>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</si>
  <si>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</si>
  <si>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</si>
  <si>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</si>
  <si>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</si>
  <si>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</si>
  <si>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</si>
  <si>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</si>
  <si>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</si>
  <si>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</si>
  <si>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</si>
  <si>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</si>
  <si>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</si>
  <si>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</si>
  <si>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</si>
  <si>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</si>
  <si>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</si>
  <si>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</si>
  <si>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</si>
  <si>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</si>
  <si>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</si>
  <si>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</si>
  <si>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</si>
  <si>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</si>
  <si>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</si>
  <si>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</si>
  <si>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</si>
  <si>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</si>
  <si>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</si>
  <si>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</si>
  <si>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</si>
  <si>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</si>
  <si>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</si>
  <si>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</si>
  <si>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</si>
  <si>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</si>
  <si>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</si>
  <si>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</si>
  <si>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</si>
  <si>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</si>
  <si>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</si>
  <si>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</si>
  <si>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</si>
  <si>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</si>
  <si>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</si>
  <si>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</si>
  <si>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</si>
  <si>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</si>
  <si>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</si>
  <si>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</si>
  <si>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</si>
  <si>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</si>
  <si>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</si>
  <si>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</si>
  <si>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</si>
  <si>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</si>
  <si>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</si>
  <si>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</si>
  <si>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</si>
  <si>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</si>
  <si>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</si>
  <si>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</si>
  <si>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</si>
  <si>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</si>
  <si>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</si>
  <si>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</si>
  <si>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</si>
  <si>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</si>
  <si>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</si>
  <si>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</si>
  <si>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</si>
  <si>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</si>
  <si>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</si>
  <si>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</si>
  <si>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</si>
  <si>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</si>
  <si>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</si>
  <si>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</si>
  <si>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</si>
  <si>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</si>
  <si>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</si>
  <si>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</si>
  <si>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</si>
  <si>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</si>
  <si>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</si>
  <si>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</si>
  <si>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</si>
  <si>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</si>
  <si>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</si>
  <si>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</si>
  <si>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</si>
  <si>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</si>
  <si>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</si>
  <si>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</si>
  <si>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</si>
  <si>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</si>
  <si>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</si>
  <si>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</si>
  <si>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</si>
  <si>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</si>
  <si>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</si>
  <si>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</si>
  <si>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</si>
  <si>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</si>
  <si>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</si>
  <si>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</si>
  <si>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</si>
  <si>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</si>
  <si>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</si>
  <si>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</si>
  <si>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</si>
  <si>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</si>
  <si>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</si>
  <si>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</si>
  <si>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</si>
  <si>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</si>
  <si>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</si>
  <si>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</si>
  <si>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</si>
  <si>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</si>
  <si>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</si>
  <si>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</si>
  <si>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</si>
  <si>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</si>
  <si>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</si>
  <si>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</si>
  <si>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</si>
  <si>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</si>
  <si>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</si>
  <si>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</si>
  <si>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</si>
  <si>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</si>
  <si>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</si>
  <si>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</si>
  <si>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</si>
  <si>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</si>
  <si>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</si>
  <si>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</si>
  <si>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</si>
  <si>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</si>
  <si>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</si>
  <si>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</si>
  <si>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</si>
  <si>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ZDRAVSTVENO UČILIŠTE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</si>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</sst>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2794880.0300000003</v>
      </c>
      <c r="D2" s="7">
        <f>'PR-RAS'!E6</f>
        <v>2957956.8999999994</v>
      </c>
      <c r="E2" s="7">
        <v>0</v>
      </c>
      <c r="F2" s="7">
        <v>0</v>
      </c>
      <c r="G2" s="8">
        <f t="shared" ref="G2:G274" si="0">(B2/1000)*(C2*1+D2*2)</f>
        <v>8710.7938299999987</v>
      </c>
      <c r="H2" s="8">
        <f t="shared" ref="H2:H274" si="1">ABS(C2-ROUND(C2,0))+ABS(D2-ROUND(D2,0))</f>
        <v>0.13000000081956387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2490349.33</v>
      </c>
      <c r="D45" s="2">
        <f>'PR-RAS'!E49</f>
        <v>2612778.4699999997</v>
      </c>
      <c r="E45" s="2">
        <v>0</v>
      </c>
      <c r="F45" s="2">
        <v>0</v>
      </c>
      <c r="G45" s="3">
        <f t="shared" si="0"/>
        <v>339499.87587999995</v>
      </c>
      <c r="H45" s="3">
        <f t="shared" si="1"/>
        <v>0.79999999981373549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2423438.13</v>
      </c>
      <c r="D64" s="2">
        <f>'PR-RAS'!E68</f>
        <v>2604946.67</v>
      </c>
      <c r="E64" s="2">
        <v>0</v>
      </c>
      <c r="F64" s="2">
        <v>0</v>
      </c>
      <c r="G64" s="3">
        <f t="shared" si="0"/>
        <v>480899.88260999997</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2422373.13</v>
      </c>
      <c r="D65" s="2">
        <f>'PR-RAS'!E69</f>
        <v>2603896.67</v>
      </c>
      <c r="E65" s="2">
        <v>0</v>
      </c>
      <c r="F65" s="2">
        <v>0</v>
      </c>
      <c r="G65" s="3">
        <f t="shared" si="0"/>
        <v>488330.65408000001</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1065</v>
      </c>
      <c r="D66" s="2">
        <f>'PR-RAS'!E70</f>
        <v>1050</v>
      </c>
      <c r="E66" s="2">
        <v>0</v>
      </c>
      <c r="F66" s="2">
        <v>0</v>
      </c>
      <c r="G66" s="3">
        <f t="shared" si="0"/>
        <v>205.72499999999999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31327.200000000001</v>
      </c>
      <c r="D70" s="2">
        <f>'PR-RAS'!E74</f>
        <v>7831.8</v>
      </c>
      <c r="E70" s="2">
        <v>0</v>
      </c>
      <c r="F70" s="2">
        <v>0</v>
      </c>
      <c r="G70" s="3">
        <f t="shared" si="0"/>
        <v>3242.3652000000006</v>
      </c>
      <c r="H70" s="3">
        <f t="shared" si="1"/>
        <v>0.4000000000005457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31327.200000000001</v>
      </c>
      <c r="D71" s="2">
        <f>'PR-RAS'!E75</f>
        <v>7831.8</v>
      </c>
      <c r="E71" s="2">
        <v>0</v>
      </c>
      <c r="F71" s="2">
        <v>0</v>
      </c>
      <c r="G71" s="3">
        <f t="shared" si="0"/>
        <v>3289.3560000000007</v>
      </c>
      <c r="H71" s="3">
        <f t="shared" si="1"/>
        <v>0.4000000000005457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35584</v>
      </c>
      <c r="D73" s="2">
        <f>'PR-RAS'!E77</f>
        <v>0</v>
      </c>
      <c r="E73" s="2">
        <v>0</v>
      </c>
      <c r="F73" s="2">
        <v>0</v>
      </c>
      <c r="G73" s="3">
        <f t="shared" si="0"/>
        <v>2562.0479999999998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5337.6</v>
      </c>
      <c r="D74" s="2">
        <f>'PR-RAS'!E78</f>
        <v>0</v>
      </c>
      <c r="E74" s="2">
        <v>0</v>
      </c>
      <c r="F74" s="2">
        <v>0</v>
      </c>
      <c r="G74" s="3">
        <f t="shared" si="0"/>
        <v>389.64479999999998</v>
      </c>
      <c r="H74" s="3">
        <f t="shared" si="1"/>
        <v>0.3999999999996362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30246.400000000001</v>
      </c>
      <c r="D76" s="2">
        <f>'PR-RAS'!E80</f>
        <v>0</v>
      </c>
      <c r="E76" s="2">
        <v>0</v>
      </c>
      <c r="F76" s="2">
        <v>0</v>
      </c>
      <c r="G76" s="3">
        <f t="shared" si="0"/>
        <v>2268.48</v>
      </c>
      <c r="H76" s="3">
        <f t="shared" si="1"/>
        <v>0.40000000000145519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0.71</v>
      </c>
      <c r="D78" s="2">
        <f>'PR-RAS'!E82</f>
        <v>0.56999999999999995</v>
      </c>
      <c r="E78" s="2">
        <v>0</v>
      </c>
      <c r="F78" s="2">
        <v>0</v>
      </c>
      <c r="G78" s="3">
        <f t="shared" si="0"/>
        <v>0.14244999999999999</v>
      </c>
      <c r="H78" s="3">
        <f t="shared" si="1"/>
        <v>0.72000000000000008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0.71</v>
      </c>
      <c r="D79" s="2">
        <f>'PR-RAS'!E83</f>
        <v>0.56999999999999995</v>
      </c>
      <c r="E79" s="2">
        <v>0</v>
      </c>
      <c r="F79" s="2">
        <v>0</v>
      </c>
      <c r="G79" s="3">
        <f t="shared" si="0"/>
        <v>0.14429999999999998</v>
      </c>
      <c r="H79" s="3">
        <f t="shared" si="1"/>
        <v>0.72000000000000008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0.71</v>
      </c>
      <c r="D81" s="2">
        <f>'PR-RAS'!E85</f>
        <v>0.56999999999999995</v>
      </c>
      <c r="E81" s="2">
        <v>0</v>
      </c>
      <c r="F81" s="2">
        <v>0</v>
      </c>
      <c r="G81" s="3">
        <f t="shared" si="0"/>
        <v>0.14799999999999999</v>
      </c>
      <c r="H81" s="3">
        <f t="shared" si="1"/>
        <v>0.72000000000000008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9763.2000000000007</v>
      </c>
      <c r="D102" s="2">
        <f>'PR-RAS'!E106</f>
        <v>12651.89</v>
      </c>
      <c r="E102" s="2">
        <v>0</v>
      </c>
      <c r="F102" s="2">
        <v>0</v>
      </c>
      <c r="G102" s="3">
        <f t="shared" si="0"/>
        <v>3541.7649799999999</v>
      </c>
      <c r="H102" s="3">
        <f t="shared" si="1"/>
        <v>0.31000000000130967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9763.2000000000007</v>
      </c>
      <c r="D108" s="2">
        <f>'PR-RAS'!E112</f>
        <v>12651.89</v>
      </c>
      <c r="E108" s="2">
        <v>0</v>
      </c>
      <c r="F108" s="2">
        <v>0</v>
      </c>
      <c r="G108" s="3">
        <f t="shared" si="0"/>
        <v>3752.1668599999994</v>
      </c>
      <c r="H108" s="3">
        <f t="shared" si="1"/>
        <v>0.31000000000130967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9763.2000000000007</v>
      </c>
      <c r="D113" s="2">
        <f>'PR-RAS'!E117</f>
        <v>12651.89</v>
      </c>
      <c r="E113" s="2">
        <v>0</v>
      </c>
      <c r="F113" s="2">
        <v>0</v>
      </c>
      <c r="G113" s="3">
        <f t="shared" si="0"/>
        <v>3927.5017599999996</v>
      </c>
      <c r="H113" s="3">
        <f t="shared" si="1"/>
        <v>0.31000000000130967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30793.46</v>
      </c>
      <c r="D121" s="2">
        <f>'PR-RAS'!E125</f>
        <v>32634.65</v>
      </c>
      <c r="E121" s="2">
        <v>0</v>
      </c>
      <c r="F121" s="2">
        <v>0</v>
      </c>
      <c r="G121" s="3">
        <f t="shared" si="0"/>
        <v>11527.531200000001</v>
      </c>
      <c r="H121" s="3">
        <f t="shared" si="1"/>
        <v>0.80999999999767169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29919.46</v>
      </c>
      <c r="D122" s="2">
        <f>'PR-RAS'!E126</f>
        <v>28736.65</v>
      </c>
      <c r="E122" s="2">
        <v>0</v>
      </c>
      <c r="F122" s="2">
        <v>0</v>
      </c>
      <c r="G122" s="3">
        <f t="shared" si="0"/>
        <v>10574.52396</v>
      </c>
      <c r="H122" s="3">
        <f t="shared" si="1"/>
        <v>0.80999999999767169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29919.46</v>
      </c>
      <c r="D124" s="2">
        <f>'PR-RAS'!E128</f>
        <v>28736.65</v>
      </c>
      <c r="E124" s="2">
        <v>0</v>
      </c>
      <c r="F124" s="2">
        <v>0</v>
      </c>
      <c r="G124" s="3">
        <f t="shared" si="0"/>
        <v>10749.309480000002</v>
      </c>
      <c r="H124" s="3">
        <f t="shared" si="1"/>
        <v>0.80999999999767169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874</v>
      </c>
      <c r="D125" s="2">
        <f>'PR-RAS'!E129</f>
        <v>3898</v>
      </c>
      <c r="E125" s="2">
        <v>0</v>
      </c>
      <c r="F125" s="2">
        <v>0</v>
      </c>
      <c r="G125" s="3">
        <f t="shared" si="0"/>
        <v>1075.08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650</v>
      </c>
      <c r="D126" s="2">
        <f>'PR-RAS'!E130</f>
        <v>500</v>
      </c>
      <c r="E126" s="2">
        <v>0</v>
      </c>
      <c r="F126" s="2">
        <v>0</v>
      </c>
      <c r="G126" s="3">
        <f t="shared" si="0"/>
        <v>206.25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224</v>
      </c>
      <c r="D127" s="2">
        <f>'PR-RAS'!E131</f>
        <v>3398</v>
      </c>
      <c r="E127" s="2">
        <v>0</v>
      </c>
      <c r="F127" s="2">
        <v>0</v>
      </c>
      <c r="G127" s="3">
        <f t="shared" si="0"/>
        <v>884.52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263573.44</v>
      </c>
      <c r="D130" s="2">
        <f>'PR-RAS'!E134</f>
        <v>299891.32</v>
      </c>
      <c r="E130" s="2">
        <v>0</v>
      </c>
      <c r="F130" s="2">
        <v>0</v>
      </c>
      <c r="G130" s="3">
        <f t="shared" si="0"/>
        <v>111372.93432000001</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263573.44</v>
      </c>
      <c r="D131" s="2">
        <f>'PR-RAS'!E135</f>
        <v>299891.32</v>
      </c>
      <c r="E131" s="2">
        <v>0</v>
      </c>
      <c r="F131" s="2">
        <v>0</v>
      </c>
      <c r="G131" s="3">
        <f t="shared" si="0"/>
        <v>112236.29040000001</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225647.12</v>
      </c>
      <c r="D132" s="2">
        <f>'PR-RAS'!E136</f>
        <v>253415.36</v>
      </c>
      <c r="E132" s="2">
        <v>0</v>
      </c>
      <c r="F132" s="2">
        <v>0</v>
      </c>
      <c r="G132" s="3">
        <f t="shared" si="0"/>
        <v>95954.597039999993</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37926.32</v>
      </c>
      <c r="D133" s="2">
        <f>'PR-RAS'!E137</f>
        <v>46475.96</v>
      </c>
      <c r="E133" s="2">
        <v>0</v>
      </c>
      <c r="F133" s="2">
        <v>0</v>
      </c>
      <c r="G133" s="3">
        <f t="shared" si="0"/>
        <v>17275.927680000001</v>
      </c>
      <c r="H133" s="3">
        <f t="shared" si="1"/>
        <v>0.36000000000058208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399.89</v>
      </c>
      <c r="D136" s="2">
        <f>'PR-RAS'!E140</f>
        <v>0</v>
      </c>
      <c r="E136" s="2">
        <v>0</v>
      </c>
      <c r="F136" s="2">
        <v>0</v>
      </c>
      <c r="G136" s="3">
        <f t="shared" si="0"/>
        <v>53.985150000000004</v>
      </c>
      <c r="H136" s="3">
        <f t="shared" si="1"/>
        <v>0.11000000000001364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399.89</v>
      </c>
      <c r="D147" s="2">
        <f>'PR-RAS'!E151</f>
        <v>0</v>
      </c>
      <c r="E147" s="2">
        <v>0</v>
      </c>
      <c r="F147" s="2">
        <v>0</v>
      </c>
      <c r="G147" s="3">
        <f t="shared" si="0"/>
        <v>58.383939999999996</v>
      </c>
      <c r="H147" s="3">
        <f t="shared" si="1"/>
        <v>0.11000000000001364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2747984.4400000004</v>
      </c>
      <c r="D148" s="2">
        <f>'PR-RAS'!E152</f>
        <v>3161057.8499999996</v>
      </c>
      <c r="E148" s="2">
        <v>0</v>
      </c>
      <c r="F148" s="2">
        <v>0</v>
      </c>
      <c r="G148" s="3">
        <f t="shared" si="0"/>
        <v>1333304.72058</v>
      </c>
      <c r="H148" s="3">
        <f t="shared" si="1"/>
        <v>0.59000000078231096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2408345.4000000004</v>
      </c>
      <c r="D149" s="2">
        <f>'PR-RAS'!E153</f>
        <v>2810000.6999999997</v>
      </c>
      <c r="E149" s="2">
        <v>0</v>
      </c>
      <c r="F149" s="2">
        <v>0</v>
      </c>
      <c r="G149" s="3">
        <f t="shared" si="0"/>
        <v>1188195.3263999999</v>
      </c>
      <c r="H149" s="3">
        <f t="shared" si="1"/>
        <v>0.7000000006519258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1997185.1700000002</v>
      </c>
      <c r="D150" s="2">
        <f>'PR-RAS'!E154</f>
        <v>2336800.4299999997</v>
      </c>
      <c r="E150" s="2">
        <v>0</v>
      </c>
      <c r="F150" s="2">
        <v>0</v>
      </c>
      <c r="G150" s="3">
        <f t="shared" si="0"/>
        <v>993947.11846999987</v>
      </c>
      <c r="H150" s="3">
        <f t="shared" si="1"/>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1915287.3</v>
      </c>
      <c r="D151" s="2">
        <f>'PR-RAS'!E155</f>
        <v>2238247.71</v>
      </c>
      <c r="E151" s="2">
        <v>0</v>
      </c>
      <c r="F151" s="2">
        <v>0</v>
      </c>
      <c r="G151" s="3">
        <f t="shared" si="0"/>
        <v>958767.40799999994</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36864.35</v>
      </c>
      <c r="D153" s="2">
        <f>'PR-RAS'!E157</f>
        <v>42828.19</v>
      </c>
      <c r="E153" s="2">
        <v>0</v>
      </c>
      <c r="F153" s="2">
        <v>0</v>
      </c>
      <c r="G153" s="3">
        <f t="shared" si="0"/>
        <v>18623.150960000003</v>
      </c>
      <c r="H153" s="3">
        <f t="shared" si="1"/>
        <v>0.54000000000087311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45033.52</v>
      </c>
      <c r="D154" s="2">
        <f>'PR-RAS'!E158</f>
        <v>55724.53</v>
      </c>
      <c r="E154" s="2">
        <v>0</v>
      </c>
      <c r="F154" s="2">
        <v>0</v>
      </c>
      <c r="G154" s="3">
        <f t="shared" si="0"/>
        <v>23941.834739999998</v>
      </c>
      <c r="H154" s="3">
        <f t="shared" si="1"/>
        <v>0.95000000000436557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86280.55</v>
      </c>
      <c r="D155" s="2">
        <f>'PR-RAS'!E159</f>
        <v>89513.59</v>
      </c>
      <c r="E155" s="2">
        <v>0</v>
      </c>
      <c r="F155" s="2">
        <v>0</v>
      </c>
      <c r="G155" s="3">
        <f t="shared" si="0"/>
        <v>40857.390419999996</v>
      </c>
      <c r="H155" s="3">
        <f t="shared" si="1"/>
        <v>0.86000000000058208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324879.68</v>
      </c>
      <c r="D156" s="2">
        <f>'PR-RAS'!E160</f>
        <v>383686.68</v>
      </c>
      <c r="E156" s="2">
        <v>0</v>
      </c>
      <c r="F156" s="2">
        <v>0</v>
      </c>
      <c r="G156" s="3">
        <f t="shared" si="0"/>
        <v>169299.2212</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324844.84999999998</v>
      </c>
      <c r="D158" s="2">
        <f>'PR-RAS'!E162</f>
        <v>383673.69</v>
      </c>
      <c r="E158" s="2">
        <v>0</v>
      </c>
      <c r="F158" s="2">
        <v>0</v>
      </c>
      <c r="G158" s="3">
        <f t="shared" si="0"/>
        <v>171474.18010999999</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34.83</v>
      </c>
      <c r="D159" s="2">
        <f>'PR-RAS'!E163</f>
        <v>12.99</v>
      </c>
      <c r="E159" s="2">
        <v>0</v>
      </c>
      <c r="F159" s="2">
        <v>0</v>
      </c>
      <c r="G159" s="3">
        <f t="shared" si="0"/>
        <v>9.6079800000000013</v>
      </c>
      <c r="H159" s="3">
        <f t="shared" si="1"/>
        <v>0.18000000000000149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333010.21000000002</v>
      </c>
      <c r="D160" s="2">
        <f>'PR-RAS'!E164</f>
        <v>345339.91000000003</v>
      </c>
      <c r="E160" s="2">
        <v>0</v>
      </c>
      <c r="F160" s="2">
        <v>0</v>
      </c>
      <c r="G160" s="3">
        <f t="shared" si="0"/>
        <v>162766.71477000002</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59601.619999999995</v>
      </c>
      <c r="D161" s="2">
        <f>'PR-RAS'!E165</f>
        <v>69696.110000000015</v>
      </c>
      <c r="E161" s="2">
        <v>0</v>
      </c>
      <c r="F161" s="2">
        <v>0</v>
      </c>
      <c r="G161" s="3">
        <f t="shared" si="0"/>
        <v>31839.014400000004</v>
      </c>
      <c r="H161" s="3">
        <f t="shared" si="1"/>
        <v>0.4900000000197906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13687.6</v>
      </c>
      <c r="D162" s="2">
        <f>'PR-RAS'!E166</f>
        <v>21252.560000000001</v>
      </c>
      <c r="E162" s="2">
        <v>0</v>
      </c>
      <c r="F162" s="2">
        <v>0</v>
      </c>
      <c r="G162" s="3">
        <f t="shared" si="0"/>
        <v>9047.0279200000004</v>
      </c>
      <c r="H162" s="3">
        <f t="shared" si="1"/>
        <v>0.83999999999832653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44687.519999999997</v>
      </c>
      <c r="D163" s="2">
        <f>'PR-RAS'!E167</f>
        <v>42511.87</v>
      </c>
      <c r="E163" s="2">
        <v>0</v>
      </c>
      <c r="F163" s="2">
        <v>0</v>
      </c>
      <c r="G163" s="3">
        <f t="shared" si="0"/>
        <v>21013.224120000003</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1190.0999999999999</v>
      </c>
      <c r="D164" s="2">
        <f>'PR-RAS'!E168</f>
        <v>5931.68</v>
      </c>
      <c r="E164" s="2">
        <v>0</v>
      </c>
      <c r="F164" s="2">
        <v>0</v>
      </c>
      <c r="G164" s="3">
        <f t="shared" si="0"/>
        <v>2127.7139800000004</v>
      </c>
      <c r="H164" s="3">
        <f t="shared" si="1"/>
        <v>0.41999999999961801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36.4</v>
      </c>
      <c r="D165" s="2">
        <f>'PR-RAS'!E169</f>
        <v>0</v>
      </c>
      <c r="E165" s="2">
        <v>0</v>
      </c>
      <c r="F165" s="2">
        <v>0</v>
      </c>
      <c r="G165" s="3">
        <f t="shared" si="0"/>
        <v>5.9695999999999998</v>
      </c>
      <c r="H165" s="3">
        <f t="shared" si="1"/>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99525.7</v>
      </c>
      <c r="D166" s="2">
        <f>'PR-RAS'!E170</f>
        <v>93283.900000000009</v>
      </c>
      <c r="E166" s="2">
        <v>0</v>
      </c>
      <c r="F166" s="2">
        <v>0</v>
      </c>
      <c r="G166" s="3">
        <f t="shared" si="0"/>
        <v>47205.427500000005</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13248.95</v>
      </c>
      <c r="D167" s="2">
        <f>'PR-RAS'!E171</f>
        <v>13930.98</v>
      </c>
      <c r="E167" s="2">
        <v>0</v>
      </c>
      <c r="F167" s="2">
        <v>0</v>
      </c>
      <c r="G167" s="3">
        <f t="shared" si="0"/>
        <v>6824.4110600000013</v>
      </c>
      <c r="H167" s="3">
        <f t="shared" si="1"/>
        <v>6.9999999999708962E-2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23494.7</v>
      </c>
      <c r="D168" s="2">
        <f>'PR-RAS'!E172</f>
        <v>18821.349999999999</v>
      </c>
      <c r="E168" s="2">
        <v>0</v>
      </c>
      <c r="F168" s="2">
        <v>0</v>
      </c>
      <c r="G168" s="3">
        <f t="shared" si="0"/>
        <v>10209.9458</v>
      </c>
      <c r="H168" s="3">
        <f t="shared" si="1"/>
        <v>0.64999999999781721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54171.28</v>
      </c>
      <c r="D169" s="2">
        <f>'PR-RAS'!E173</f>
        <v>55659.23</v>
      </c>
      <c r="E169" s="2">
        <v>0</v>
      </c>
      <c r="F169" s="2">
        <v>0</v>
      </c>
      <c r="G169" s="3">
        <f t="shared" si="0"/>
        <v>27802.276320000001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7389.25</v>
      </c>
      <c r="D170" s="2">
        <f>'PR-RAS'!E174</f>
        <v>3026.66</v>
      </c>
      <c r="E170" s="2">
        <v>0</v>
      </c>
      <c r="F170" s="2">
        <v>0</v>
      </c>
      <c r="G170" s="3">
        <f t="shared" si="0"/>
        <v>2271.7943300000002</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230.36</v>
      </c>
      <c r="D171" s="2">
        <f>'PR-RAS'!E175</f>
        <v>74.97</v>
      </c>
      <c r="E171" s="2">
        <v>0</v>
      </c>
      <c r="F171" s="2">
        <v>0</v>
      </c>
      <c r="G171" s="3">
        <f t="shared" si="0"/>
        <v>64.65100000000001</v>
      </c>
      <c r="H171" s="3">
        <f t="shared" si="1"/>
        <v>0.39000000000001478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991.16</v>
      </c>
      <c r="D173" s="2">
        <f>'PR-RAS'!E177</f>
        <v>1770.71</v>
      </c>
      <c r="E173" s="2">
        <v>0</v>
      </c>
      <c r="F173" s="2">
        <v>0</v>
      </c>
      <c r="G173" s="3">
        <f t="shared" si="0"/>
        <v>779.60375999999997</v>
      </c>
      <c r="H173" s="3">
        <f t="shared" si="1"/>
        <v>0.44999999999993179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157369.88</v>
      </c>
      <c r="D174" s="2">
        <f>'PR-RAS'!E178</f>
        <v>101438.39000000001</v>
      </c>
      <c r="E174" s="2">
        <v>0</v>
      </c>
      <c r="F174" s="2">
        <v>0</v>
      </c>
      <c r="G174" s="3">
        <f t="shared" si="0"/>
        <v>62322.672180000001</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1171.3900000000001</v>
      </c>
      <c r="D175" s="2">
        <f>'PR-RAS'!E179</f>
        <v>950.63</v>
      </c>
      <c r="E175" s="2">
        <v>0</v>
      </c>
      <c r="F175" s="2">
        <v>0</v>
      </c>
      <c r="G175" s="3">
        <f t="shared" si="0"/>
        <v>534.64109999999994</v>
      </c>
      <c r="H175" s="3">
        <f t="shared" si="1"/>
        <v>0.76000000000010459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100690.3</v>
      </c>
      <c r="D176" s="2">
        <f>'PR-RAS'!E180</f>
        <v>40004.449999999997</v>
      </c>
      <c r="E176" s="2">
        <v>0</v>
      </c>
      <c r="F176" s="2">
        <v>0</v>
      </c>
      <c r="G176" s="3">
        <f t="shared" si="0"/>
        <v>31622.36</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1001.75</v>
      </c>
      <c r="D177" s="2">
        <f>'PR-RAS'!E181</f>
        <v>402.44</v>
      </c>
      <c r="E177" s="2">
        <v>0</v>
      </c>
      <c r="F177" s="2">
        <v>0</v>
      </c>
      <c r="G177" s="3">
        <f t="shared" si="0"/>
        <v>317.96688</v>
      </c>
      <c r="H177" s="3">
        <f t="shared" si="1"/>
        <v>0.68999999999999773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16566.330000000002</v>
      </c>
      <c r="D178" s="2">
        <f>'PR-RAS'!E182</f>
        <v>17467.88</v>
      </c>
      <c r="E178" s="2">
        <v>0</v>
      </c>
      <c r="F178" s="2">
        <v>0</v>
      </c>
      <c r="G178" s="3">
        <f t="shared" si="0"/>
        <v>9115.8699300000007</v>
      </c>
      <c r="H178" s="3">
        <f t="shared" si="1"/>
        <v>0.4500000000007276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11607</v>
      </c>
      <c r="D179" s="2">
        <f>'PR-RAS'!E183</f>
        <v>9181.41</v>
      </c>
      <c r="E179" s="2">
        <v>0</v>
      </c>
      <c r="F179" s="2">
        <v>0</v>
      </c>
      <c r="G179" s="3">
        <f t="shared" si="0"/>
        <v>5334.6279599999998</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120.29</v>
      </c>
      <c r="D180" s="2">
        <f>'PR-RAS'!E184</f>
        <v>6222.82</v>
      </c>
      <c r="E180" s="2">
        <v>0</v>
      </c>
      <c r="F180" s="2">
        <v>0</v>
      </c>
      <c r="G180" s="3">
        <f t="shared" si="0"/>
        <v>2249.3014699999999</v>
      </c>
      <c r="H180" s="3">
        <f t="shared" si="1"/>
        <v>0.47000000000029729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20571.03</v>
      </c>
      <c r="D181" s="2">
        <f>'PR-RAS'!E185</f>
        <v>20253.3</v>
      </c>
      <c r="E181" s="2">
        <v>0</v>
      </c>
      <c r="F181" s="2">
        <v>0</v>
      </c>
      <c r="G181" s="3">
        <f t="shared" si="0"/>
        <v>10993.973399999999</v>
      </c>
      <c r="H181" s="3">
        <f t="shared" si="1"/>
        <v>0.32999999999810825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2740.63</v>
      </c>
      <c r="D182" s="2">
        <f>'PR-RAS'!E186</f>
        <v>2523.7800000000002</v>
      </c>
      <c r="E182" s="2">
        <v>0</v>
      </c>
      <c r="F182" s="2">
        <v>0</v>
      </c>
      <c r="G182" s="3">
        <f t="shared" si="0"/>
        <v>1409.66239</v>
      </c>
      <c r="H182" s="3">
        <f t="shared" si="1"/>
        <v>0.58999999999969077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2901.16</v>
      </c>
      <c r="D183" s="2">
        <f>'PR-RAS'!E187</f>
        <v>4431.68</v>
      </c>
      <c r="E183" s="2">
        <v>0</v>
      </c>
      <c r="F183" s="2">
        <v>0</v>
      </c>
      <c r="G183" s="3">
        <f t="shared" si="0"/>
        <v>2141.14264</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3540.2</v>
      </c>
      <c r="D184" s="2">
        <f>'PR-RAS'!E188</f>
        <v>67249.570000000007</v>
      </c>
      <c r="E184" s="2">
        <v>0</v>
      </c>
      <c r="F184" s="2">
        <v>0</v>
      </c>
      <c r="G184" s="3">
        <f t="shared" si="0"/>
        <v>25261.199220000006</v>
      </c>
      <c r="H184" s="3">
        <f t="shared" si="1"/>
        <v>0.62999999999283318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12972.809999999998</v>
      </c>
      <c r="D190" s="2">
        <f>'PR-RAS'!E194</f>
        <v>13671.94</v>
      </c>
      <c r="E190" s="2">
        <v>0</v>
      </c>
      <c r="F190" s="2">
        <v>0</v>
      </c>
      <c r="G190" s="3">
        <f t="shared" si="0"/>
        <v>7619.8544100000008</v>
      </c>
      <c r="H190" s="3">
        <f t="shared" si="1"/>
        <v>0.25000000000181899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1694.24</v>
      </c>
      <c r="D191" s="2">
        <f>'PR-RAS'!E195</f>
        <v>2729.66</v>
      </c>
      <c r="E191" s="2">
        <v>0</v>
      </c>
      <c r="F191" s="2">
        <v>0</v>
      </c>
      <c r="G191" s="3">
        <f t="shared" si="0"/>
        <v>1359.1763999999998</v>
      </c>
      <c r="H191" s="3">
        <f t="shared" si="1"/>
        <v>0.58000000000015461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577.13</v>
      </c>
      <c r="D192" s="2">
        <f>'PR-RAS'!E196</f>
        <v>587.09</v>
      </c>
      <c r="E192" s="2">
        <v>0</v>
      </c>
      <c r="F192" s="2">
        <v>0</v>
      </c>
      <c r="G192" s="3">
        <f t="shared" si="0"/>
        <v>334.50020999999998</v>
      </c>
      <c r="H192" s="3">
        <f t="shared" si="1"/>
        <v>0.22000000000002728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515.53</v>
      </c>
      <c r="D193" s="2">
        <f>'PR-RAS'!E197</f>
        <v>521.59</v>
      </c>
      <c r="E193" s="2">
        <v>0</v>
      </c>
      <c r="F193" s="2">
        <v>0</v>
      </c>
      <c r="G193" s="3">
        <f t="shared" si="0"/>
        <v>299.27232000000004</v>
      </c>
      <c r="H193" s="3">
        <f t="shared" si="1"/>
        <v>0.87999999999999545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6552.7</v>
      </c>
      <c r="D195" s="2">
        <f>'PR-RAS'!E199</f>
        <v>7594.35</v>
      </c>
      <c r="E195" s="2">
        <v>0</v>
      </c>
      <c r="F195" s="2">
        <v>0</v>
      </c>
      <c r="G195" s="3">
        <f t="shared" si="0"/>
        <v>4217.8316000000004</v>
      </c>
      <c r="H195" s="3">
        <f t="shared" si="1"/>
        <v>0.6500000000005457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2437.5</v>
      </c>
      <c r="D196" s="2">
        <f>'PR-RAS'!E200</f>
        <v>535.51</v>
      </c>
      <c r="E196" s="2">
        <v>0</v>
      </c>
      <c r="F196" s="2">
        <v>0</v>
      </c>
      <c r="G196" s="3">
        <f t="shared" si="0"/>
        <v>684.16140000000007</v>
      </c>
      <c r="H196" s="3">
        <f t="shared" si="1"/>
        <v>0.99000000000000909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1160.71</v>
      </c>
      <c r="D197" s="2">
        <f>'PR-RAS'!E201</f>
        <v>1663.74</v>
      </c>
      <c r="E197" s="2">
        <v>0</v>
      </c>
      <c r="F197" s="2">
        <v>0</v>
      </c>
      <c r="G197" s="3">
        <f t="shared" si="0"/>
        <v>879.68524000000014</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2513.67</v>
      </c>
      <c r="D198" s="2">
        <f>'PR-RAS'!E202</f>
        <v>1740.2600000000002</v>
      </c>
      <c r="E198" s="2">
        <v>0</v>
      </c>
      <c r="F198" s="2">
        <v>0</v>
      </c>
      <c r="G198" s="3">
        <f t="shared" si="0"/>
        <v>1180.8554300000001</v>
      </c>
      <c r="H198" s="3">
        <f t="shared" si="1"/>
        <v>0.59000000000014552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2513.67</v>
      </c>
      <c r="D212" s="2">
        <f>'PR-RAS'!E216</f>
        <v>1740.2600000000002</v>
      </c>
      <c r="E212" s="2">
        <v>0</v>
      </c>
      <c r="F212" s="2">
        <v>0</v>
      </c>
      <c r="G212" s="3">
        <f t="shared" si="0"/>
        <v>1264.7740900000001</v>
      </c>
      <c r="H212" s="3">
        <f t="shared" si="1"/>
        <v>0.59000000000014552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1156.1500000000001</v>
      </c>
      <c r="D213" s="2">
        <f>'PR-RAS'!E217</f>
        <v>1237.6400000000001</v>
      </c>
      <c r="E213" s="2">
        <v>0</v>
      </c>
      <c r="F213" s="2">
        <v>0</v>
      </c>
      <c r="G213" s="3">
        <f t="shared" si="0"/>
        <v>769.86315999999999</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1257.98</v>
      </c>
      <c r="D215" s="2">
        <f>'PR-RAS'!E219</f>
        <v>502.62</v>
      </c>
      <c r="E215" s="2">
        <v>0</v>
      </c>
      <c r="F215" s="2">
        <v>0</v>
      </c>
      <c r="G215" s="3">
        <f t="shared" si="0"/>
        <v>484.32908000000003</v>
      </c>
      <c r="H215" s="3">
        <f t="shared" si="1"/>
        <v>0.39999999999997726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99.54</v>
      </c>
      <c r="D216" s="2">
        <f>'PR-RAS'!E220</f>
        <v>0</v>
      </c>
      <c r="E216" s="2">
        <v>0</v>
      </c>
      <c r="F216" s="2">
        <v>0</v>
      </c>
      <c r="G216" s="3">
        <f t="shared" si="0"/>
        <v>21.4011</v>
      </c>
      <c r="H216" s="3">
        <f t="shared" si="1"/>
        <v>0.45999999999999375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480</v>
      </c>
      <c r="D258" s="2">
        <f>'PR-RAS'!E262</f>
        <v>0</v>
      </c>
      <c r="E258" s="2">
        <v>0</v>
      </c>
      <c r="F258" s="2">
        <v>0</v>
      </c>
      <c r="G258" s="3">
        <f t="shared" si="0"/>
        <v>123.36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480</v>
      </c>
      <c r="D265" s="2">
        <f>'PR-RAS'!E269</f>
        <v>0</v>
      </c>
      <c r="E265" s="2">
        <v>0</v>
      </c>
      <c r="F265" s="2">
        <v>0</v>
      </c>
      <c r="G265" s="3">
        <f t="shared" si="0"/>
        <v>126.72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480</v>
      </c>
      <c r="D266" s="2">
        <f>'PR-RAS'!E270</f>
        <v>0</v>
      </c>
      <c r="E266" s="2">
        <v>0</v>
      </c>
      <c r="F266" s="2">
        <v>0</v>
      </c>
      <c r="G266" s="3">
        <f t="shared" si="0"/>
        <v>127.2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3635.16</v>
      </c>
      <c r="D269" s="2">
        <f>'PR-RAS'!E273</f>
        <v>3976.98</v>
      </c>
      <c r="E269" s="2">
        <v>0</v>
      </c>
      <c r="F269" s="2">
        <v>0</v>
      </c>
      <c r="G269" s="3">
        <f t="shared" si="0"/>
        <v>3105.8841600000001</v>
      </c>
      <c r="H269" s="3">
        <f t="shared" si="1"/>
        <v>0.17999999999983629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3340.16</v>
      </c>
      <c r="D270" s="2">
        <f>'PR-RAS'!E274</f>
        <v>3976.98</v>
      </c>
      <c r="E270" s="2">
        <v>0</v>
      </c>
      <c r="F270" s="2">
        <v>0</v>
      </c>
      <c r="G270" s="3">
        <f t="shared" si="0"/>
        <v>3038.1182800000001</v>
      </c>
      <c r="H270" s="3">
        <f t="shared" si="1"/>
        <v>0.17999999999983629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170</v>
      </c>
      <c r="D271" s="2">
        <f>'PR-RAS'!E275</f>
        <v>0</v>
      </c>
      <c r="E271" s="2">
        <v>0</v>
      </c>
      <c r="F271" s="2">
        <v>0</v>
      </c>
      <c r="G271" s="3">
        <f t="shared" si="0"/>
        <v>45.900000000000006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3170.16</v>
      </c>
      <c r="D272" s="2">
        <f>'PR-RAS'!E276</f>
        <v>3976.98</v>
      </c>
      <c r="E272" s="2">
        <v>0</v>
      </c>
      <c r="F272" s="2">
        <v>0</v>
      </c>
      <c r="G272" s="3">
        <f t="shared" si="0"/>
        <v>3014.63652</v>
      </c>
      <c r="H272" s="3">
        <f t="shared" si="1"/>
        <v>0.17999999999983629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295</v>
      </c>
      <c r="D279" s="2">
        <f>'PR-RAS'!E283</f>
        <v>0</v>
      </c>
      <c r="E279" s="2">
        <v>0</v>
      </c>
      <c r="F279" s="2">
        <v>0</v>
      </c>
      <c r="G279" s="3">
        <f t="shared" si="12"/>
        <v>82.01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295</v>
      </c>
      <c r="D283" s="2">
        <f>'PR-RAS'!E287</f>
        <v>0</v>
      </c>
      <c r="E283" s="2">
        <v>0</v>
      </c>
      <c r="F283" s="2">
        <v>0</v>
      </c>
      <c r="G283" s="3">
        <f t="shared" si="12"/>
        <v>83.19</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2747984.4400000004</v>
      </c>
      <c r="D295" s="2">
        <f>'PR-RAS'!E299</f>
        <v>3161057.8499999996</v>
      </c>
      <c r="E295" s="2">
        <v>0</v>
      </c>
      <c r="F295" s="2">
        <v>0</v>
      </c>
      <c r="G295" s="3">
        <f t="shared" si="12"/>
        <v>2666609.4411599999</v>
      </c>
      <c r="H295" s="3">
        <f t="shared" si="13"/>
        <v>0.59000000078231096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46895.589999999851</v>
      </c>
      <c r="D296" s="2">
        <f>'PR-RAS'!E300</f>
        <v>0</v>
      </c>
      <c r="E296" s="2">
        <v>0</v>
      </c>
      <c r="F296" s="2">
        <v>0</v>
      </c>
      <c r="G296" s="3">
        <f t="shared" si="12"/>
        <v>13834.199049999956</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203100.95000000019</v>
      </c>
      <c r="E297" s="2">
        <v>0</v>
      </c>
      <c r="F297" s="2">
        <v>0</v>
      </c>
      <c r="G297" s="3">
        <f t="shared" si="12"/>
        <v>120235.76240000011</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76357.14</v>
      </c>
      <c r="D298" s="2">
        <f>'PR-RAS'!E302</f>
        <v>84037.41</v>
      </c>
      <c r="E298" s="2">
        <v>0</v>
      </c>
      <c r="F298" s="2">
        <v>0</v>
      </c>
      <c r="G298" s="3">
        <f t="shared" si="12"/>
        <v>72596.292119999998</v>
      </c>
      <c r="H298" s="3">
        <f t="shared" si="13"/>
        <v>0.55000000000291038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933.97</v>
      </c>
      <c r="D300" s="2">
        <f>'PR-RAS'!E304</f>
        <v>259939.5299999998</v>
      </c>
      <c r="E300" s="2">
        <v>0</v>
      </c>
      <c r="F300" s="2">
        <v>0</v>
      </c>
      <c r="G300" s="3">
        <f t="shared" si="12"/>
        <v>155723.09596999985</v>
      </c>
      <c r="H300" s="3">
        <f t="shared" si="13"/>
        <v>0.50000000020486368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933.97</v>
      </c>
      <c r="D301" s="2">
        <f>'PR-RAS'!E305</f>
        <v>660.40999999999985</v>
      </c>
      <c r="E301" s="2">
        <v>0</v>
      </c>
      <c r="F301" s="2">
        <v>0</v>
      </c>
      <c r="G301" s="3">
        <f t="shared" si="12"/>
        <v>676.43700000000001</v>
      </c>
      <c r="H301" s="3">
        <f t="shared" si="13"/>
        <v>0.4399999999998272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46872.340000000004</v>
      </c>
      <c r="D355" s="2">
        <f>'PR-RAS'!E360</f>
        <v>52442.65</v>
      </c>
      <c r="E355" s="2">
        <v>0</v>
      </c>
      <c r="F355" s="2">
        <v>0</v>
      </c>
      <c r="G355" s="3">
        <f t="shared" si="12"/>
        <v>53722.204560000006</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46872.340000000004</v>
      </c>
      <c r="D368" s="2">
        <f>'PR-RAS'!E373</f>
        <v>52442.65</v>
      </c>
      <c r="E368" s="2">
        <v>0</v>
      </c>
      <c r="F368" s="2">
        <v>0</v>
      </c>
      <c r="G368" s="3">
        <f t="shared" si="12"/>
        <v>55695.053880000007</v>
      </c>
      <c r="H368" s="3">
        <f t="shared" si="13"/>
        <v>0.69000000000232831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7682.72</v>
      </c>
      <c r="D374" s="2">
        <f>'PR-RAS'!E379</f>
        <v>4572.75</v>
      </c>
      <c r="E374" s="2">
        <v>0</v>
      </c>
      <c r="F374" s="2">
        <v>0</v>
      </c>
      <c r="G374" s="3">
        <f t="shared" si="12"/>
        <v>6276.9260600000007</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3699.75</v>
      </c>
      <c r="D375" s="2">
        <f>'PR-RAS'!E380</f>
        <v>3059.85</v>
      </c>
      <c r="E375" s="2">
        <v>0</v>
      </c>
      <c r="F375" s="2">
        <v>0</v>
      </c>
      <c r="G375" s="3">
        <f t="shared" si="12"/>
        <v>3672.4743000000003</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1032.9000000000001</v>
      </c>
      <c r="E376" s="2">
        <v>0</v>
      </c>
      <c r="F376" s="2">
        <v>0</v>
      </c>
      <c r="G376" s="3">
        <f t="shared" si="12"/>
        <v>774.67500000000007</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3147</v>
      </c>
      <c r="D377" s="2">
        <f>'PR-RAS'!E382</f>
        <v>0</v>
      </c>
      <c r="E377" s="2">
        <v>0</v>
      </c>
      <c r="F377" s="2">
        <v>0</v>
      </c>
      <c r="G377" s="3">
        <f t="shared" si="12"/>
        <v>1183.2719999999999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64</v>
      </c>
      <c r="D378" s="2">
        <f>'PR-RAS'!E383</f>
        <v>480</v>
      </c>
      <c r="E378" s="2">
        <v>0</v>
      </c>
      <c r="F378" s="2">
        <v>0</v>
      </c>
      <c r="G378" s="3">
        <f t="shared" si="12"/>
        <v>386.048</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771.97</v>
      </c>
      <c r="D381" s="2">
        <f>'PR-RAS'!E386</f>
        <v>0</v>
      </c>
      <c r="E381" s="2">
        <v>0</v>
      </c>
      <c r="F381" s="2">
        <v>0</v>
      </c>
      <c r="G381" s="3">
        <f t="shared" si="12"/>
        <v>293.34860000000003</v>
      </c>
      <c r="H381" s="3">
        <f t="shared" si="13"/>
        <v>2.9999999999972715E-2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39189.620000000003</v>
      </c>
      <c r="D388" s="2">
        <f>'PR-RAS'!E393</f>
        <v>47649.9</v>
      </c>
      <c r="E388" s="2">
        <v>0</v>
      </c>
      <c r="F388" s="2">
        <v>0</v>
      </c>
      <c r="G388" s="3">
        <f t="shared" si="12"/>
        <v>52047.405540000007</v>
      </c>
      <c r="H388" s="3">
        <f t="shared" si="13"/>
        <v>0.47999999999592546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39189.620000000003</v>
      </c>
      <c r="D389" s="2">
        <f>'PR-RAS'!E394</f>
        <v>47649.9</v>
      </c>
      <c r="E389" s="2">
        <v>0</v>
      </c>
      <c r="F389" s="2">
        <v>0</v>
      </c>
      <c r="G389" s="3">
        <f t="shared" si="12"/>
        <v>52181.894960000005</v>
      </c>
      <c r="H389" s="3">
        <f t="shared" si="13"/>
        <v>0.47999999999592546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220</v>
      </c>
      <c r="E396" s="2">
        <v>0</v>
      </c>
      <c r="F396" s="2">
        <v>0</v>
      </c>
      <c r="G396" s="3">
        <f t="shared" si="12"/>
        <v>173.8</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220</v>
      </c>
      <c r="E398" s="2">
        <v>0</v>
      </c>
      <c r="F398" s="2">
        <v>0</v>
      </c>
      <c r="G398" s="3">
        <f t="shared" si="12"/>
        <v>174.68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46872.340000000004</v>
      </c>
      <c r="D413" s="2">
        <f>'PR-RAS'!E418</f>
        <v>52442.65</v>
      </c>
      <c r="E413" s="2">
        <v>0</v>
      </c>
      <c r="F413" s="2">
        <v>0</v>
      </c>
      <c r="G413" s="3">
        <f t="shared" si="12"/>
        <v>62524.147680000002</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7657.02</v>
      </c>
      <c r="E415" s="2">
        <v>0</v>
      </c>
      <c r="F415" s="2">
        <v>0</v>
      </c>
      <c r="G415" s="3">
        <f t="shared" si="12"/>
        <v>6340.0125600000001</v>
      </c>
      <c r="H415" s="3">
        <f t="shared" si="13"/>
        <v>2.0000000000436557E-2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2794880.0300000003</v>
      </c>
      <c r="D417" s="2">
        <f>'PR-RAS'!E422</f>
        <v>2957956.8999999994</v>
      </c>
      <c r="E417" s="2">
        <v>0</v>
      </c>
      <c r="F417" s="2">
        <v>0</v>
      </c>
      <c r="G417" s="3">
        <f t="shared" si="12"/>
        <v>3623690.2332799989</v>
      </c>
      <c r="H417" s="3">
        <f t="shared" si="13"/>
        <v>0.13000000081956387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2794856.7800000003</v>
      </c>
      <c r="D418" s="2">
        <f>'PR-RAS'!E423</f>
        <v>3213500.4999999995</v>
      </c>
      <c r="E418" s="2">
        <v>0</v>
      </c>
      <c r="F418" s="2">
        <v>0</v>
      </c>
      <c r="G418" s="3">
        <f t="shared" si="12"/>
        <v>3845514.6942599993</v>
      </c>
      <c r="H418" s="3">
        <f t="shared" si="13"/>
        <v>0.72000000020489097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23.25</v>
      </c>
      <c r="D419" s="2">
        <f>'PR-RAS'!E424</f>
        <v>0</v>
      </c>
      <c r="E419" s="2">
        <v>0</v>
      </c>
      <c r="F419" s="2">
        <v>0</v>
      </c>
      <c r="G419" s="3">
        <f t="shared" si="12"/>
        <v>9.7184999999999988</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255543.60000000009</v>
      </c>
      <c r="E420" s="2">
        <v>0</v>
      </c>
      <c r="F420" s="2">
        <v>0</v>
      </c>
      <c r="G420" s="3">
        <f t="shared" si="12"/>
        <v>214145.53680000006</v>
      </c>
      <c r="H420" s="3">
        <f t="shared" si="13"/>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76357.14</v>
      </c>
      <c r="D421" s="2">
        <f>'PR-RAS'!E426</f>
        <v>76380.39</v>
      </c>
      <c r="E421" s="2">
        <v>0</v>
      </c>
      <c r="F421" s="2">
        <v>0</v>
      </c>
      <c r="G421" s="3">
        <f t="shared" si="12"/>
        <v>96229.526399999988</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933.97</v>
      </c>
      <c r="D423" s="2">
        <f>'PR-RAS'!E428</f>
        <v>259939.5299999998</v>
      </c>
      <c r="E423" s="2">
        <v>0</v>
      </c>
      <c r="F423" s="2">
        <v>0</v>
      </c>
      <c r="G423" s="3">
        <f t="shared" si="12"/>
        <v>219783.09865999981</v>
      </c>
      <c r="H423" s="3">
        <f t="shared" si="13"/>
        <v>0.50000000020486368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2794880.0300000003</v>
      </c>
      <c r="D637" s="2">
        <f>'PR-RAS'!E643</f>
        <v>2957956.8999999994</v>
      </c>
      <c r="E637" s="2">
        <v>0</v>
      </c>
      <c r="F637" s="2">
        <v>0</v>
      </c>
      <c r="G637" s="3">
        <f t="shared" si="14"/>
        <v>5540064.8758799993</v>
      </c>
      <c r="H637" s="3">
        <f t="shared" si="15"/>
        <v>0.13000000081956387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2794856.7800000003</v>
      </c>
      <c r="D638" s="2">
        <f>'PR-RAS'!E644</f>
        <v>3213500.4999999995</v>
      </c>
      <c r="E638" s="2">
        <v>0</v>
      </c>
      <c r="F638" s="2">
        <v>0</v>
      </c>
      <c r="G638" s="3">
        <f t="shared" si="14"/>
        <v>5874323.4058599994</v>
      </c>
      <c r="H638" s="3">
        <f t="shared" si="15"/>
        <v>0.72000000020489097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23.25</v>
      </c>
      <c r="D639" s="2">
        <f>'PR-RAS'!E645</f>
        <v>0</v>
      </c>
      <c r="E639" s="2">
        <v>0</v>
      </c>
      <c r="F639" s="2">
        <v>0</v>
      </c>
      <c r="G639" s="3">
        <f t="shared" si="14"/>
        <v>14.833500000000001</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255543.60000000009</v>
      </c>
      <c r="E640" s="2">
        <v>0</v>
      </c>
      <c r="F640" s="2">
        <v>0</v>
      </c>
      <c r="G640" s="3">
        <f t="shared" si="14"/>
        <v>326584.72080000013</v>
      </c>
      <c r="H640" s="3">
        <f t="shared" si="15"/>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76357.14</v>
      </c>
      <c r="D641" s="2">
        <f>'PR-RAS'!E647</f>
        <v>76380.39</v>
      </c>
      <c r="E641" s="2">
        <v>0</v>
      </c>
      <c r="F641" s="2">
        <v>0</v>
      </c>
      <c r="G641" s="3">
        <f t="shared" si="14"/>
        <v>146635.4688</v>
      </c>
      <c r="H641" s="3">
        <f t="shared" si="15"/>
        <v>0.52999999999883585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76380.39</v>
      </c>
      <c r="D643" s="2">
        <f>'PR-RAS'!E649</f>
        <v>0</v>
      </c>
      <c r="E643" s="2">
        <v>0</v>
      </c>
      <c r="F643" s="2">
        <v>0</v>
      </c>
      <c r="G643" s="3">
        <f t="shared" si="14"/>
        <v>49036.210380000004</v>
      </c>
      <c r="H643" s="3">
        <f t="shared" si="15"/>
        <v>0.38999999999941792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179163.21000000008</v>
      </c>
      <c r="E644" s="2">
        <v>0</v>
      </c>
      <c r="F644" s="2">
        <v>0</v>
      </c>
      <c r="G644" s="3">
        <f t="shared" si="14"/>
        <v>230403.88806000011</v>
      </c>
      <c r="H644" s="3">
        <f t="shared" si="15"/>
        <v>0.21000000007916242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204756.58</v>
      </c>
      <c r="D645" s="2">
        <f>'PR-RAS'!E651</f>
        <v>0</v>
      </c>
      <c r="E645" s="2">
        <v>0</v>
      </c>
      <c r="F645" s="2">
        <v>0</v>
      </c>
      <c r="G645" s="3">
        <f t="shared" si="14"/>
        <v>131863.23752</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101551.61</v>
      </c>
      <c r="D646" s="2">
        <f>'PR-RAS'!E653</f>
        <v>102448.62</v>
      </c>
      <c r="E646" s="2">
        <v>0</v>
      </c>
      <c r="F646" s="2">
        <v>0</v>
      </c>
      <c r="G646" s="3">
        <f t="shared" si="14"/>
        <v>197659.50824999998</v>
      </c>
      <c r="H646" s="3">
        <f t="shared" si="15"/>
        <v>0.77000000000407454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421773.96</v>
      </c>
      <c r="D647" s="2">
        <f>'PR-RAS'!E654</f>
        <v>437460.87</v>
      </c>
      <c r="E647" s="2">
        <v>0</v>
      </c>
      <c r="F647" s="2">
        <v>0</v>
      </c>
      <c r="G647" s="3">
        <f t="shared" si="14"/>
        <v>837665.42220000003</v>
      </c>
      <c r="H647" s="3">
        <f t="shared" si="15"/>
        <v>0.16999999998370185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420876.95</v>
      </c>
      <c r="D648" s="2">
        <f>'PR-RAS'!E655</f>
        <v>436370.24</v>
      </c>
      <c r="E648" s="2">
        <v>0</v>
      </c>
      <c r="F648" s="2">
        <v>0</v>
      </c>
      <c r="G648" s="3">
        <f t="shared" si="14"/>
        <v>836970.47721000004</v>
      </c>
      <c r="H648" s="3">
        <f t="shared" si="15"/>
        <v>0.28999999997904524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102448.62</v>
      </c>
      <c r="D649" s="2">
        <f>'PR-RAS'!E656</f>
        <v>103539.25</v>
      </c>
      <c r="E649" s="2">
        <v>0</v>
      </c>
      <c r="F649" s="2">
        <v>0</v>
      </c>
      <c r="G649" s="3">
        <f t="shared" si="14"/>
        <v>200573.57376</v>
      </c>
      <c r="H649" s="3">
        <f t="shared" si="15"/>
        <v>0.63000000000465661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84</v>
      </c>
      <c r="E651" s="2">
        <v>0</v>
      </c>
      <c r="F651" s="2">
        <v>0</v>
      </c>
      <c r="G651" s="3">
        <f t="shared" si="14"/>
        <v>166.4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65</v>
      </c>
      <c r="E653" s="2">
        <v>0</v>
      </c>
      <c r="F653" s="2">
        <v>0</v>
      </c>
      <c r="G653" s="3">
        <f t="shared" si="14"/>
        <v>134.31200000000001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2422373.13</v>
      </c>
      <c r="D676" s="2">
        <f>'PR-RAS'!E683</f>
        <v>2603896.67</v>
      </c>
      <c r="E676" s="2">
        <v>0</v>
      </c>
      <c r="F676" s="2">
        <v>0</v>
      </c>
      <c r="G676" s="3">
        <f t="shared" si="14"/>
        <v>5150362.3672500001</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1065</v>
      </c>
      <c r="D678" s="2">
        <f>'PR-RAS'!E685</f>
        <v>1050</v>
      </c>
      <c r="E678" s="2">
        <v>0</v>
      </c>
      <c r="F678" s="2">
        <v>0</v>
      </c>
      <c r="G678" s="3">
        <f t="shared" si="14"/>
        <v>2142.7049999999999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31327.200000000001</v>
      </c>
      <c r="D697" s="2">
        <f>'PR-RAS'!E704</f>
        <v>7831.8</v>
      </c>
      <c r="E697" s="2">
        <v>0</v>
      </c>
      <c r="F697" s="2">
        <v>0</v>
      </c>
      <c r="G697" s="3">
        <f t="shared" si="14"/>
        <v>32705.596799999999</v>
      </c>
      <c r="H697" s="3">
        <f t="shared" si="15"/>
        <v>0.4000000000005457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1591.89</v>
      </c>
      <c r="E717" s="2">
        <v>0</v>
      </c>
      <c r="F717" s="2">
        <v>0</v>
      </c>
      <c r="G717" s="3">
        <f t="shared" si="14"/>
        <v>2279.5864799999999</v>
      </c>
      <c r="H717" s="3">
        <f t="shared" si="15"/>
        <v>0.10999999999989996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11551.77</v>
      </c>
      <c r="D725" s="2">
        <f>'PR-RAS'!E732</f>
        <v>12626.12</v>
      </c>
      <c r="E725" s="2">
        <v>0</v>
      </c>
      <c r="F725" s="2">
        <v>0</v>
      </c>
      <c r="G725" s="3">
        <f t="shared" si="14"/>
        <v>26646.10324</v>
      </c>
      <c r="H725" s="3">
        <f t="shared" si="15"/>
        <v>0.3500000000003638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44687.519999999997</v>
      </c>
      <c r="D727" s="2">
        <f>'PR-RAS'!E734</f>
        <v>42511.87</v>
      </c>
      <c r="E727" s="2">
        <v>0</v>
      </c>
      <c r="F727" s="2">
        <v>0</v>
      </c>
      <c r="G727" s="3">
        <f t="shared" si="14"/>
        <v>94170.374760000006</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120.29</v>
      </c>
      <c r="D729" s="2">
        <f>'PR-RAS'!E736</f>
        <v>6222.82</v>
      </c>
      <c r="E729" s="2">
        <v>0</v>
      </c>
      <c r="F729" s="2">
        <v>0</v>
      </c>
      <c r="G729" s="3">
        <f t="shared" si="14"/>
        <v>9147.9970400000002</v>
      </c>
      <c r="H729" s="3">
        <f t="shared" si="15"/>
        <v>0.47000000000029729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19121.03</v>
      </c>
      <c r="D731" s="2">
        <f>'PR-RAS'!E738</f>
        <v>18340.8</v>
      </c>
      <c r="E731" s="2">
        <v>0</v>
      </c>
      <c r="F731" s="2">
        <v>0</v>
      </c>
      <c r="G731" s="3">
        <f t="shared" si="14"/>
        <v>40735.919899999994</v>
      </c>
      <c r="H731" s="3">
        <f t="shared" si="15"/>
        <v>0.22999999999956344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1694.24</v>
      </c>
      <c r="D734" s="2">
        <f>'PR-RAS'!E741</f>
        <v>2729.66</v>
      </c>
      <c r="E734" s="2">
        <v>0</v>
      </c>
      <c r="F734" s="2">
        <v>0</v>
      </c>
      <c r="G734" s="3">
        <f t="shared" si="14"/>
        <v>5243.5594799999999</v>
      </c>
      <c r="H734" s="3">
        <f t="shared" si="15"/>
        <v>0.58000000000015461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577.13</v>
      </c>
      <c r="D735" s="2">
        <f>'PR-RAS'!E742</f>
        <v>587.09</v>
      </c>
      <c r="E735" s="2">
        <v>0</v>
      </c>
      <c r="F735" s="2">
        <v>0</v>
      </c>
      <c r="G735" s="3">
        <f t="shared" si="14"/>
        <v>1285.46154</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5964</v>
      </c>
      <c r="D737" s="2">
        <f>'PR-RAS'!E744</f>
        <v>7488</v>
      </c>
      <c r="E737" s="2">
        <v>0</v>
      </c>
      <c r="F737" s="2">
        <v>0</v>
      </c>
      <c r="G737" s="3">
        <f t="shared" si="28"/>
        <v>15411.84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480</v>
      </c>
      <c r="D843" s="2">
        <f>'PR-RAS'!E850</f>
        <v>0</v>
      </c>
      <c r="E843" s="2">
        <v>0</v>
      </c>
      <c r="F843" s="2">
        <v>0</v>
      </c>
      <c r="G843" s="3">
        <f t="shared" si="34"/>
        <v>404.15999999999997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720991.83000000007</v>
      </c>
      <c r="D1011" s="7">
        <f>BILANCA!E6</f>
        <v>718479.22000000009</v>
      </c>
      <c r="E1011" s="7">
        <v>0</v>
      </c>
      <c r="F1011" s="7">
        <v>0</v>
      </c>
      <c r="G1011" s="8">
        <f t="shared" ref="G1011:G1306" si="38">B1011/1000*C1011+B1011/500*D1011</f>
        <v>2157.9502700000003</v>
      </c>
      <c r="H1011" s="8">
        <f t="shared" si="35"/>
        <v>0.39000000001396984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407099.17000000004</v>
      </c>
      <c r="D1012" s="2">
        <f>BILANCA!E7</f>
        <v>345582.97000000009</v>
      </c>
      <c r="E1012" s="2">
        <v>0</v>
      </c>
      <c r="F1012" s="2">
        <v>0</v>
      </c>
      <c r="G1012" s="3">
        <f t="shared" si="38"/>
        <v>2196.5302200000006</v>
      </c>
      <c r="H1012" s="3">
        <f t="shared" si="35"/>
        <v>0.19999999995343387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78.02</v>
      </c>
      <c r="D1013" s="2">
        <f>BILANCA!E8</f>
        <v>78.02</v>
      </c>
      <c r="E1013" s="2">
        <v>0</v>
      </c>
      <c r="F1013" s="2">
        <v>0</v>
      </c>
      <c r="G1013" s="3">
        <f t="shared" si="38"/>
        <v>0.70218000000000003</v>
      </c>
      <c r="H1013" s="3">
        <f t="shared" si="35"/>
        <v>3.9999999999992042E-2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78.02</v>
      </c>
      <c r="D1014" s="2">
        <f>BILANCA!E9</f>
        <v>78.02</v>
      </c>
      <c r="E1014" s="2">
        <v>0</v>
      </c>
      <c r="F1014" s="2">
        <v>0</v>
      </c>
      <c r="G1014" s="3">
        <f t="shared" si="38"/>
        <v>0.93623999999999996</v>
      </c>
      <c r="H1014" s="3">
        <f t="shared" si="35"/>
        <v>3.9999999999992042E-2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407021.15</v>
      </c>
      <c r="D1017" s="2">
        <f>BILANCA!E12</f>
        <v>345504.95000000007</v>
      </c>
      <c r="E1017" s="2">
        <v>0</v>
      </c>
      <c r="F1017" s="2">
        <v>0</v>
      </c>
      <c r="G1017" s="3">
        <f t="shared" si="38"/>
        <v>7686.2173500000008</v>
      </c>
      <c r="H1017" s="3">
        <f t="shared" si="35"/>
        <v>0.19999999995343387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279142.52</v>
      </c>
      <c r="D1018" s="2">
        <f>BILANCA!E13</f>
        <v>271320.11</v>
      </c>
      <c r="E1018" s="2">
        <v>0</v>
      </c>
      <c r="F1018" s="2">
        <v>0</v>
      </c>
      <c r="G1018" s="3">
        <f t="shared" si="38"/>
        <v>6574.2619200000008</v>
      </c>
      <c r="H1018" s="3">
        <f t="shared" si="35"/>
        <v>0.58999999996740371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21728.13</v>
      </c>
      <c r="D1019" s="2">
        <f>BILANCA!E14</f>
        <v>21728.13</v>
      </c>
      <c r="E1019" s="2">
        <v>0</v>
      </c>
      <c r="F1019" s="2">
        <v>0</v>
      </c>
      <c r="G1019" s="3">
        <f t="shared" si="38"/>
        <v>586.65950999999995</v>
      </c>
      <c r="H1019" s="3">
        <f t="shared" si="35"/>
        <v>0.26000000000203727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604064.75</v>
      </c>
      <c r="D1020" s="2">
        <f>BILANCA!E15</f>
        <v>604064.75</v>
      </c>
      <c r="E1020" s="2">
        <v>0</v>
      </c>
      <c r="F1020" s="2">
        <v>0</v>
      </c>
      <c r="G1020" s="3">
        <f t="shared" si="38"/>
        <v>18121.942500000001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346650.36</v>
      </c>
      <c r="D1023" s="2">
        <f>BILANCA!E18</f>
        <v>354472.77</v>
      </c>
      <c r="E1023" s="2">
        <v>0</v>
      </c>
      <c r="F1023" s="2">
        <v>0</v>
      </c>
      <c r="G1023" s="3">
        <f t="shared" si="38"/>
        <v>13722.7467</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90988.890000000014</v>
      </c>
      <c r="D1024" s="2">
        <f>BILANCA!E19</f>
        <v>62235.540000000037</v>
      </c>
      <c r="E1024" s="2">
        <v>0</v>
      </c>
      <c r="F1024" s="2">
        <v>0</v>
      </c>
      <c r="G1024" s="3">
        <f t="shared" si="38"/>
        <v>3016.4395800000011</v>
      </c>
      <c r="H1024" s="3">
        <f t="shared" si="35"/>
        <v>0.56999999994877726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314388.57</v>
      </c>
      <c r="D1025" s="2">
        <f>BILANCA!E20</f>
        <v>285797.09000000003</v>
      </c>
      <c r="E1025" s="2">
        <v>0</v>
      </c>
      <c r="F1025" s="2">
        <v>0</v>
      </c>
      <c r="G1025" s="3">
        <f t="shared" si="38"/>
        <v>13289.741250000001</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29840.49</v>
      </c>
      <c r="D1026" s="2">
        <f>BILANCA!E21</f>
        <v>26333.81</v>
      </c>
      <c r="E1026" s="2">
        <v>0</v>
      </c>
      <c r="F1026" s="2">
        <v>0</v>
      </c>
      <c r="G1026" s="3">
        <f t="shared" si="38"/>
        <v>1320.1297600000003</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41244.17</v>
      </c>
      <c r="D1027" s="2">
        <f>BILANCA!E22</f>
        <v>40269.74</v>
      </c>
      <c r="E1027" s="2">
        <v>0</v>
      </c>
      <c r="F1027" s="2">
        <v>0</v>
      </c>
      <c r="G1027" s="3">
        <f t="shared" si="38"/>
        <v>2070.3220500000002</v>
      </c>
      <c r="H1027" s="3">
        <f t="shared" si="35"/>
        <v>0.43000000000029104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295261.8</v>
      </c>
      <c r="D1028" s="2">
        <f>BILANCA!E23</f>
        <v>291968.93</v>
      </c>
      <c r="E1028" s="2">
        <v>0</v>
      </c>
      <c r="F1028" s="2">
        <v>0</v>
      </c>
      <c r="G1028" s="3">
        <f t="shared" si="38"/>
        <v>15825.593879999997</v>
      </c>
      <c r="H1028" s="3">
        <f t="shared" si="35"/>
        <v>0.27000000001862645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81108.789999999994</v>
      </c>
      <c r="D1029" s="2">
        <f>BILANCA!E24</f>
        <v>80664.039999999994</v>
      </c>
      <c r="E1029" s="2">
        <v>0</v>
      </c>
      <c r="F1029" s="2">
        <v>0</v>
      </c>
      <c r="G1029" s="3">
        <f t="shared" si="38"/>
        <v>4606.3005299999995</v>
      </c>
      <c r="H1029" s="3">
        <f t="shared" si="35"/>
        <v>0.25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427.1</v>
      </c>
      <c r="D1030" s="2">
        <f>BILANCA!E25</f>
        <v>427.1</v>
      </c>
      <c r="E1030" s="2">
        <v>0</v>
      </c>
      <c r="F1030" s="2">
        <v>0</v>
      </c>
      <c r="G1030" s="3">
        <f t="shared" si="38"/>
        <v>25.625999999999998</v>
      </c>
      <c r="H1030" s="3">
        <f t="shared" si="35"/>
        <v>0.20000000000004547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14334.35</v>
      </c>
      <c r="D1031" s="2">
        <f>BILANCA!E26</f>
        <v>14334.35</v>
      </c>
      <c r="E1031" s="2">
        <v>0</v>
      </c>
      <c r="F1031" s="2">
        <v>0</v>
      </c>
      <c r="G1031" s="3">
        <f t="shared" si="38"/>
        <v>903.06405000000018</v>
      </c>
      <c r="H1031" s="3">
        <f t="shared" si="35"/>
        <v>0.7000000000007276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685616.38</v>
      </c>
      <c r="D1033" s="2">
        <f>BILANCA!E28</f>
        <v>677559.52</v>
      </c>
      <c r="E1033" s="2">
        <v>0</v>
      </c>
      <c r="F1033" s="2">
        <v>0</v>
      </c>
      <c r="G1033" s="3">
        <f t="shared" si="38"/>
        <v>46936.914659999995</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36889.739999999991</v>
      </c>
      <c r="D1040" s="2">
        <f>BILANCA!E35</f>
        <v>11949.300000000047</v>
      </c>
      <c r="E1040" s="2">
        <v>0</v>
      </c>
      <c r="F1040" s="2">
        <v>0</v>
      </c>
      <c r="G1040" s="3">
        <f t="shared" si="38"/>
        <v>1823.6502000000025</v>
      </c>
      <c r="H1040" s="3">
        <f t="shared" si="35"/>
        <v>0.56000000005587935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261224.37</v>
      </c>
      <c r="D1041" s="2">
        <f>BILANCA!E36</f>
        <v>308874.27</v>
      </c>
      <c r="E1041" s="2">
        <v>0</v>
      </c>
      <c r="F1041" s="2">
        <v>0</v>
      </c>
      <c r="G1041" s="3">
        <f t="shared" si="38"/>
        <v>27248.160210000002</v>
      </c>
      <c r="H1041" s="3">
        <f t="shared" si="35"/>
        <v>0.64000000001396984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224334.63</v>
      </c>
      <c r="D1045" s="2">
        <f>BILANCA!E40</f>
        <v>296924.96999999997</v>
      </c>
      <c r="E1045" s="2">
        <v>0</v>
      </c>
      <c r="F1045" s="2">
        <v>0</v>
      </c>
      <c r="G1045" s="3">
        <f t="shared" si="38"/>
        <v>28636.45995</v>
      </c>
      <c r="H1045" s="3">
        <f t="shared" si="35"/>
        <v>0.40000000002328306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1571.49</v>
      </c>
      <c r="D1052" s="2">
        <f>BILANCA!E47</f>
        <v>441.04</v>
      </c>
      <c r="E1052" s="2">
        <v>0</v>
      </c>
      <c r="F1052" s="2">
        <v>0</v>
      </c>
      <c r="G1052" s="3">
        <f t="shared" si="38"/>
        <v>103.04994000000002</v>
      </c>
      <c r="H1052" s="3">
        <f t="shared" si="35"/>
        <v>0.53000000000002956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1571.49</v>
      </c>
      <c r="D1055" s="2">
        <f>BILANCA!E50</f>
        <v>441.04</v>
      </c>
      <c r="E1055" s="2">
        <v>0</v>
      </c>
      <c r="F1055" s="2">
        <v>0</v>
      </c>
      <c r="G1055" s="3">
        <f t="shared" si="38"/>
        <v>110.41065</v>
      </c>
      <c r="H1055" s="3">
        <f t="shared" si="35"/>
        <v>0.53000000000002956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29929.360000000001</v>
      </c>
      <c r="D1059" s="2">
        <f>BILANCA!E54</f>
        <v>30004.33</v>
      </c>
      <c r="E1059" s="2">
        <v>0</v>
      </c>
      <c r="F1059" s="2">
        <v>0</v>
      </c>
      <c r="G1059" s="3">
        <f t="shared" si="38"/>
        <v>4406.9629800000002</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29929.360000000001</v>
      </c>
      <c r="D1060" s="2">
        <f>BILANCA!E55</f>
        <v>30004.33</v>
      </c>
      <c r="E1060" s="2">
        <v>0</v>
      </c>
      <c r="F1060" s="2">
        <v>0</v>
      </c>
      <c r="G1060" s="3">
        <f t="shared" si="38"/>
        <v>4496.9010000000007</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313892.65999999997</v>
      </c>
      <c r="D1074" s="2">
        <f>BILANCA!E69</f>
        <v>372896.25</v>
      </c>
      <c r="E1074" s="2">
        <v>0</v>
      </c>
      <c r="F1074" s="2">
        <v>0</v>
      </c>
      <c r="G1074" s="3">
        <f t="shared" si="38"/>
        <v>67819.85024</v>
      </c>
      <c r="H1074" s="3">
        <f t="shared" si="35"/>
        <v>0.59000000002561137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102448.62</v>
      </c>
      <c r="D1075" s="2">
        <f>BILANCA!E70</f>
        <v>103539.25</v>
      </c>
      <c r="E1075" s="2">
        <v>0</v>
      </c>
      <c r="F1075" s="2">
        <v>0</v>
      </c>
      <c r="G1075" s="3">
        <f t="shared" si="38"/>
        <v>20119.2628</v>
      </c>
      <c r="H1075" s="3">
        <f t="shared" si="35"/>
        <v>0.63000000000465661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102099.93</v>
      </c>
      <c r="D1076" s="2">
        <f>BILANCA!E71</f>
        <v>102912.47</v>
      </c>
      <c r="E1076" s="2">
        <v>0</v>
      </c>
      <c r="F1076" s="2">
        <v>0</v>
      </c>
      <c r="G1076" s="3">
        <f t="shared" si="38"/>
        <v>20323.041420000001</v>
      </c>
      <c r="H1076" s="3">
        <f t="shared" si="35"/>
        <v>0.54000000000814907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102099.93</v>
      </c>
      <c r="D1078" s="2">
        <f>BILANCA!E73</f>
        <v>102912.47</v>
      </c>
      <c r="E1078" s="2">
        <v>0</v>
      </c>
      <c r="F1078" s="2">
        <v>0</v>
      </c>
      <c r="G1078" s="3">
        <f t="shared" si="38"/>
        <v>20938.891160000003</v>
      </c>
      <c r="H1078" s="3">
        <f t="shared" si="35"/>
        <v>0.54000000000814907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348.69</v>
      </c>
      <c r="D1085" s="2">
        <f>BILANCA!E80</f>
        <v>626.78</v>
      </c>
      <c r="E1085" s="2">
        <v>0</v>
      </c>
      <c r="F1085" s="2">
        <v>0</v>
      </c>
      <c r="G1085" s="3">
        <f t="shared" si="38"/>
        <v>120.16874999999999</v>
      </c>
      <c r="H1085" s="3">
        <f t="shared" si="35"/>
        <v>0.53000000000002956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5753.49</v>
      </c>
      <c r="D1087" s="2">
        <f>BILANCA!E82</f>
        <v>9417.4700000000012</v>
      </c>
      <c r="E1087" s="2">
        <v>0</v>
      </c>
      <c r="F1087" s="2">
        <v>0</v>
      </c>
      <c r="G1087" s="3">
        <f t="shared" si="38"/>
        <v>1893.3091100000001</v>
      </c>
      <c r="H1087" s="3">
        <f t="shared" si="35"/>
        <v>0.96000000000094587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1501.21</v>
      </c>
      <c r="E1090" s="2">
        <v>0</v>
      </c>
      <c r="F1090" s="2">
        <v>0</v>
      </c>
      <c r="G1090" s="3">
        <f t="shared" si="38"/>
        <v>240.1936</v>
      </c>
      <c r="H1090" s="3">
        <f t="shared" si="35"/>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5753.49</v>
      </c>
      <c r="D1092" s="2">
        <f>BILANCA!E87</f>
        <v>7916.26</v>
      </c>
      <c r="E1092" s="2">
        <v>0</v>
      </c>
      <c r="F1092" s="2">
        <v>0</v>
      </c>
      <c r="G1092" s="3">
        <f t="shared" si="38"/>
        <v>1770.0528200000001</v>
      </c>
      <c r="H1092" s="3">
        <f t="shared" si="35"/>
        <v>0.75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933.97</v>
      </c>
      <c r="D1152" s="2">
        <f>BILANCA!E147</f>
        <v>259939.53</v>
      </c>
      <c r="E1152" s="2">
        <v>0</v>
      </c>
      <c r="F1152" s="2">
        <v>0</v>
      </c>
      <c r="G1152" s="3">
        <f t="shared" si="38"/>
        <v>73955.450259999983</v>
      </c>
      <c r="H1152" s="3">
        <f t="shared" si="41"/>
        <v>0.50000000000113687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259279.12</v>
      </c>
      <c r="E1155" s="2">
        <v>0</v>
      </c>
      <c r="F1155" s="2">
        <v>0</v>
      </c>
      <c r="G1155" s="3">
        <f t="shared" si="38"/>
        <v>75190.944799999997</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222995.43</v>
      </c>
      <c r="E1161" s="2">
        <v>0</v>
      </c>
      <c r="F1161" s="2">
        <v>0</v>
      </c>
      <c r="G1161" s="3">
        <f t="shared" si="38"/>
        <v>67344.619859999992</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36283.69</v>
      </c>
      <c r="E1163" s="2">
        <v>0</v>
      </c>
      <c r="F1163" s="2">
        <v>0</v>
      </c>
      <c r="G1163" s="3">
        <f t="shared" si="38"/>
        <v>11102.809140000001</v>
      </c>
      <c r="H1163" s="3">
        <f t="shared" si="41"/>
        <v>0.30999999999767169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933.97</v>
      </c>
      <c r="D1166" s="2">
        <f>BILANCA!E161</f>
        <v>660.41</v>
      </c>
      <c r="E1166" s="2">
        <v>0</v>
      </c>
      <c r="F1166" s="2">
        <v>0</v>
      </c>
      <c r="G1166" s="3">
        <f t="shared" si="38"/>
        <v>351.74723999999998</v>
      </c>
      <c r="H1166" s="3">
        <f t="shared" si="41"/>
        <v>0.43999999999994088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204756.58</v>
      </c>
      <c r="D1176" s="2">
        <f>BILANCA!E171</f>
        <v>0</v>
      </c>
      <c r="E1176" s="2">
        <v>0</v>
      </c>
      <c r="F1176" s="2">
        <v>0</v>
      </c>
      <c r="G1176" s="3">
        <f t="shared" si="38"/>
        <v>33989.592279999997</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204756.58</v>
      </c>
      <c r="D1179" s="2">
        <f>BILANCA!E174</f>
        <v>0</v>
      </c>
      <c r="E1179" s="2">
        <v>0</v>
      </c>
      <c r="F1179" s="2">
        <v>0</v>
      </c>
      <c r="G1179" s="3">
        <f t="shared" si="38"/>
        <v>34603.86202</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720991.83</v>
      </c>
      <c r="D1180" s="2">
        <f>BILANCA!E176</f>
        <v>718479.22</v>
      </c>
      <c r="E1180" s="2">
        <v>0</v>
      </c>
      <c r="F1180" s="2">
        <v>0</v>
      </c>
      <c r="G1180" s="3">
        <f t="shared" si="38"/>
        <v>366851.54590000003</v>
      </c>
      <c r="H1180" s="3">
        <f t="shared" si="41"/>
        <v>0.39000000001396984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236578.3</v>
      </c>
      <c r="D1181" s="2">
        <f>BILANCA!E177</f>
        <v>292119.93</v>
      </c>
      <c r="E1181" s="2">
        <v>0</v>
      </c>
      <c r="F1181" s="2">
        <v>0</v>
      </c>
      <c r="G1181" s="3">
        <f t="shared" si="38"/>
        <v>140359.90536</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233293.09999999998</v>
      </c>
      <c r="D1182" s="2">
        <f>BILANCA!E178</f>
        <v>245958.78</v>
      </c>
      <c r="E1182" s="2">
        <v>0</v>
      </c>
      <c r="F1182" s="2">
        <v>0</v>
      </c>
      <c r="G1182" s="3">
        <f t="shared" si="38"/>
        <v>124736.23351999999</v>
      </c>
      <c r="H1182" s="3">
        <f t="shared" si="41"/>
        <v>0.31999999997788109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204252.58</v>
      </c>
      <c r="D1183" s="2">
        <f>BILANCA!E179</f>
        <v>223132.14</v>
      </c>
      <c r="E1183" s="2">
        <v>0</v>
      </c>
      <c r="F1183" s="2">
        <v>0</v>
      </c>
      <c r="G1183" s="3">
        <f t="shared" si="38"/>
        <v>112539.41678</v>
      </c>
      <c r="H1183" s="3">
        <f t="shared" si="41"/>
        <v>0.56000000002677552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21184.240000000002</v>
      </c>
      <c r="D1184" s="2">
        <f>BILANCA!E180</f>
        <v>22725.9</v>
      </c>
      <c r="E1184" s="2">
        <v>0</v>
      </c>
      <c r="F1184" s="2">
        <v>0</v>
      </c>
      <c r="G1184" s="3">
        <f t="shared" si="38"/>
        <v>11594.670959999999</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135.09</v>
      </c>
      <c r="D1185" s="2">
        <f>BILANCA!E181</f>
        <v>100.74</v>
      </c>
      <c r="E1185" s="2">
        <v>0</v>
      </c>
      <c r="F1185" s="2">
        <v>0</v>
      </c>
      <c r="G1185" s="3">
        <f t="shared" si="38"/>
        <v>58.899749999999997</v>
      </c>
      <c r="H1185" s="3">
        <f t="shared" si="41"/>
        <v>0.35000000000000853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135.09</v>
      </c>
      <c r="D1188" s="2">
        <f>BILANCA!E184</f>
        <v>100.74</v>
      </c>
      <c r="E1188" s="2">
        <v>0</v>
      </c>
      <c r="F1188" s="2">
        <v>0</v>
      </c>
      <c r="G1188" s="3">
        <f t="shared" si="38"/>
        <v>59.909459999999996</v>
      </c>
      <c r="H1188" s="3">
        <f t="shared" si="41"/>
        <v>0.35000000000000853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2238</v>
      </c>
      <c r="D1198" s="2">
        <f>BILANCA!E194</f>
        <v>0</v>
      </c>
      <c r="E1198" s="2">
        <v>0</v>
      </c>
      <c r="F1198" s="2">
        <v>0</v>
      </c>
      <c r="G1198" s="3">
        <f t="shared" si="38"/>
        <v>420.74400000000003</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5483.19</v>
      </c>
      <c r="D1200" s="2">
        <f>BILANCA!E196</f>
        <v>0</v>
      </c>
      <c r="E1200" s="2">
        <v>0</v>
      </c>
      <c r="F1200" s="2">
        <v>0</v>
      </c>
      <c r="G1200" s="3">
        <f t="shared" si="38"/>
        <v>1041.8061</v>
      </c>
      <c r="H1200" s="3">
        <f t="shared" si="41"/>
        <v>0.18999999999959982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3285.2</v>
      </c>
      <c r="D1201" s="2">
        <f>BILANCA!E197</f>
        <v>668.82</v>
      </c>
      <c r="E1201" s="2">
        <v>0</v>
      </c>
      <c r="F1201" s="2">
        <v>0</v>
      </c>
      <c r="G1201" s="3">
        <f t="shared" si="38"/>
        <v>882.96244000000002</v>
      </c>
      <c r="H1201" s="3">
        <f t="shared" si="41"/>
        <v>0.37999999999976808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3285.2</v>
      </c>
      <c r="D1203" s="2">
        <f>BILANCA!E199</f>
        <v>668.82</v>
      </c>
      <c r="E1203" s="2">
        <v>0</v>
      </c>
      <c r="F1203" s="2">
        <v>0</v>
      </c>
      <c r="G1203" s="3">
        <f t="shared" si="44"/>
        <v>892.20812000000001</v>
      </c>
      <c r="H1203" s="3">
        <f t="shared" si="45"/>
        <v>0.37999999999976808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45492.33</v>
      </c>
      <c r="E1251" s="2">
        <v>0</v>
      </c>
      <c r="F1251" s="2">
        <v>0</v>
      </c>
      <c r="G1251" s="3">
        <f>B1251/1000*C1251+B1251/500*D1251</f>
        <v>21927.303059999998</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484413.52999999997</v>
      </c>
      <c r="D1255" s="2">
        <f>BILANCA!E251</f>
        <v>426359.29</v>
      </c>
      <c r="E1255" s="2">
        <v>0</v>
      </c>
      <c r="F1255" s="2">
        <v>0</v>
      </c>
      <c r="G1255" s="3">
        <f t="shared" si="38"/>
        <v>327597.36694999994</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407099.17</v>
      </c>
      <c r="D1256" s="2">
        <f>BILANCA!E252</f>
        <v>345582.97</v>
      </c>
      <c r="E1256" s="2">
        <v>0</v>
      </c>
      <c r="F1256" s="2">
        <v>0</v>
      </c>
      <c r="G1256" s="3">
        <f t="shared" si="38"/>
        <v>270173.21706</v>
      </c>
      <c r="H1256" s="3">
        <f t="shared" si="41"/>
        <v>0.20000000001164153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407099.17</v>
      </c>
      <c r="D1257" s="2">
        <f>BILANCA!E253</f>
        <v>345582.97</v>
      </c>
      <c r="E1257" s="2">
        <v>0</v>
      </c>
      <c r="F1257" s="2">
        <v>0</v>
      </c>
      <c r="G1257" s="3">
        <f t="shared" si="38"/>
        <v>271271.48216999997</v>
      </c>
      <c r="H1257" s="3">
        <f t="shared" si="41"/>
        <v>0.20000000001164153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76380.39</v>
      </c>
      <c r="D1259" s="2">
        <f>BILANCA!E255</f>
        <v>-179163.21</v>
      </c>
      <c r="E1259" s="2">
        <v>0</v>
      </c>
      <c r="F1259" s="2">
        <v>0</v>
      </c>
      <c r="G1259" s="3">
        <f t="shared" si="38"/>
        <v>-70204.561470000001</v>
      </c>
      <c r="H1259" s="3">
        <f t="shared" si="41"/>
        <v>0.59999999999126885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84037.41</v>
      </c>
      <c r="D1260" s="2">
        <f>BILANCA!E256</f>
        <v>0</v>
      </c>
      <c r="E1260" s="2">
        <v>0</v>
      </c>
      <c r="F1260" s="2">
        <v>0</v>
      </c>
      <c r="G1260" s="3">
        <f t="shared" si="38"/>
        <v>21009.352500000001</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84037.41</v>
      </c>
      <c r="D1261" s="2">
        <f>BILANCA!E257</f>
        <v>0</v>
      </c>
      <c r="E1261" s="2">
        <v>0</v>
      </c>
      <c r="F1261" s="2">
        <v>0</v>
      </c>
      <c r="G1261" s="3">
        <f t="shared" si="38"/>
        <v>21093.389910000002</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7657.02</v>
      </c>
      <c r="D1264" s="2">
        <f>BILANCA!E260</f>
        <v>179163.21</v>
      </c>
      <c r="E1264" s="2">
        <v>0</v>
      </c>
      <c r="F1264" s="2">
        <v>0</v>
      </c>
      <c r="G1264" s="3">
        <f t="shared" si="38"/>
        <v>92959.79376</v>
      </c>
      <c r="H1264" s="3">
        <f t="shared" si="41"/>
        <v>0.22999999999228748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174846.52</v>
      </c>
      <c r="E1265" s="2">
        <v>0</v>
      </c>
      <c r="F1265" s="2">
        <v>0</v>
      </c>
      <c r="G1265" s="3">
        <f t="shared" si="38"/>
        <v>89171.725200000001</v>
      </c>
      <c r="H1265" s="3">
        <f t="shared" si="41"/>
        <v>0.48000000001047738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7657.02</v>
      </c>
      <c r="D1266" s="2">
        <f>BILANCA!E262</f>
        <v>4316.6899999999996</v>
      </c>
      <c r="E1266" s="2">
        <v>0</v>
      </c>
      <c r="F1266" s="2">
        <v>0</v>
      </c>
      <c r="G1266" s="3">
        <f t="shared" si="38"/>
        <v>4170.3423999999995</v>
      </c>
      <c r="H1266" s="3">
        <f t="shared" si="41"/>
        <v>0.33000000000083674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933.97</v>
      </c>
      <c r="D1278" s="2">
        <f>BILANCA!E274</f>
        <v>259939.53</v>
      </c>
      <c r="E1278" s="2">
        <v>0</v>
      </c>
      <c r="F1278" s="2">
        <v>0</v>
      </c>
      <c r="G1278" s="3">
        <f t="shared" si="38"/>
        <v>139577.89204000001</v>
      </c>
      <c r="H1278" s="3">
        <f t="shared" si="41"/>
        <v>0.50000000000113687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259279.12</v>
      </c>
      <c r="E1281" s="2">
        <v>0</v>
      </c>
      <c r="F1281" s="2">
        <v>0</v>
      </c>
      <c r="G1281" s="3">
        <f t="shared" si="48"/>
        <v>140529.28304000001</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222995.43</v>
      </c>
      <c r="E1287" s="2">
        <v>0</v>
      </c>
      <c r="F1287" s="2">
        <v>0</v>
      </c>
      <c r="G1287" s="3">
        <f t="shared" si="48"/>
        <v>123539.46822000001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36283.69</v>
      </c>
      <c r="E1289" s="2">
        <v>0</v>
      </c>
      <c r="F1289" s="2">
        <v>0</v>
      </c>
      <c r="G1289" s="3">
        <f t="shared" si="48"/>
        <v>20246.299020000002</v>
      </c>
      <c r="H1289" s="3">
        <f t="shared" si="49"/>
        <v>0.30999999999767169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933.97</v>
      </c>
      <c r="D1292" s="2">
        <f>BILANCA!E288</f>
        <v>660.41</v>
      </c>
      <c r="E1292" s="2">
        <v>0</v>
      </c>
      <c r="F1292" s="2">
        <v>0</v>
      </c>
      <c r="G1292" s="3">
        <f t="shared" si="48"/>
        <v>635.85077999999999</v>
      </c>
      <c r="H1292" s="3">
        <f t="shared" si="49"/>
        <v>0.43999999999994088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121902.38</v>
      </c>
      <c r="D1301" s="2">
        <f>BILANCA!E297</f>
        <v>201187.63</v>
      </c>
      <c r="E1301" s="2">
        <v>0</v>
      </c>
      <c r="F1301" s="2">
        <v>0</v>
      </c>
      <c r="G1301" s="3">
        <f t="shared" si="38"/>
        <v>152564.79324</v>
      </c>
      <c r="H1301" s="3">
        <f t="shared" si="41"/>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121902.38</v>
      </c>
      <c r="D1302" s="2">
        <f>BILANCA!E298</f>
        <v>201187.63</v>
      </c>
      <c r="E1302" s="2">
        <v>0</v>
      </c>
      <c r="F1302" s="2">
        <v>0</v>
      </c>
      <c r="G1302" s="3">
        <f t="shared" si="38"/>
        <v>153089.07087999998</v>
      </c>
      <c r="H1302" s="3">
        <f t="shared" si="41"/>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933.97</v>
      </c>
      <c r="D1306" s="2">
        <f>BILANCA!E303</f>
        <v>259939.53</v>
      </c>
      <c r="E1306" s="2">
        <v>0</v>
      </c>
      <c r="F1306" s="2">
        <v>0</v>
      </c>
      <c r="G1306" s="3">
        <f t="shared" si="38"/>
        <v>154160.65687999999</v>
      </c>
      <c r="H1306" s="3">
        <f t="shared" si="41"/>
        <v>0.50000000000113687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5465.19</v>
      </c>
      <c r="D1311" s="2">
        <f>BILANCA!E308</f>
        <v>7916.26</v>
      </c>
      <c r="E1311" s="2">
        <v>0</v>
      </c>
      <c r="F1311" s="2">
        <v>0</v>
      </c>
      <c r="G1311" s="3">
        <f t="shared" si="52"/>
        <v>6410.6107099999999</v>
      </c>
      <c r="H1311" s="3">
        <f t="shared" si="41"/>
        <v>0.4499999999998181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288.3</v>
      </c>
      <c r="D1312" s="2">
        <f>BILANCA!E309</f>
        <v>0</v>
      </c>
      <c r="E1312" s="2">
        <v>0</v>
      </c>
      <c r="F1312" s="2">
        <v>0</v>
      </c>
      <c r="G1312" s="3">
        <f t="shared" si="52"/>
        <v>87.066599999999994</v>
      </c>
      <c r="H1312" s="3">
        <f t="shared" si="41"/>
        <v>0.30000000000001137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907.42</v>
      </c>
      <c r="D1339" s="2">
        <f>BILANCA!E336</f>
        <v>1622.39</v>
      </c>
      <c r="E1339" s="2">
        <v>0</v>
      </c>
      <c r="F1339" s="2">
        <v>0</v>
      </c>
      <c r="G1339" s="3">
        <f t="shared" si="52"/>
        <v>1366.0738000000001</v>
      </c>
      <c r="H1339" s="3">
        <f t="shared" si="41"/>
        <v>0.81000000000005912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232385.68</v>
      </c>
      <c r="D1340" s="2">
        <f>BILANCA!E337</f>
        <v>244336.39</v>
      </c>
      <c r="E1340" s="2">
        <v>0</v>
      </c>
      <c r="F1340" s="2">
        <v>0</v>
      </c>
      <c r="G1340" s="3">
        <f t="shared" si="52"/>
        <v>237949.29180000001</v>
      </c>
      <c r="H1340" s="3">
        <f t="shared" si="41"/>
        <v>0.71000000002095476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3285.2</v>
      </c>
      <c r="D1342" s="2">
        <f>BILANCA!E339</f>
        <v>668.82</v>
      </c>
      <c r="E1342" s="2">
        <v>0</v>
      </c>
      <c r="F1342" s="2">
        <v>0</v>
      </c>
      <c r="G1342" s="3">
        <f t="shared" si="52"/>
        <v>1534.7828800000002</v>
      </c>
      <c r="H1342" s="3">
        <f t="shared" si="41"/>
        <v>0.37999999999976808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36772</v>
      </c>
      <c r="E1374" s="2">
        <v>0</v>
      </c>
      <c r="F1374" s="2">
        <v>0</v>
      </c>
      <c r="G1374" s="3">
        <f t="shared" si="59"/>
        <v>26770.016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1522.78</v>
      </c>
      <c r="E1382" s="2">
        <v>0</v>
      </c>
      <c r="F1382" s="2">
        <v>0</v>
      </c>
      <c r="G1382" s="3">
        <f t="shared" si="59"/>
        <v>1132.94832</v>
      </c>
      <c r="H1382" s="3">
        <f t="shared" si="60"/>
        <v>0.22000000000002728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7197.55</v>
      </c>
      <c r="E1383" s="2">
        <v>0</v>
      </c>
      <c r="F1383" s="2">
        <v>0</v>
      </c>
      <c r="G1383" s="3">
        <f t="shared" si="59"/>
        <v>5369.3723</v>
      </c>
      <c r="H1383" s="3">
        <f t="shared" si="60"/>
        <v>0.4499999999998181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121902.38</v>
      </c>
      <c r="D1390" s="2">
        <f>BILANCA!E387</f>
        <v>155222.63</v>
      </c>
      <c r="E1390" s="2">
        <v>0</v>
      </c>
      <c r="F1390" s="2">
        <v>0</v>
      </c>
      <c r="G1390" s="3">
        <f t="shared" ref="G1390:G1399" si="61">B1390/1000*C1390+B1390/500*D1390</f>
        <v>164292.10320000001</v>
      </c>
      <c r="H1390" s="3">
        <f t="shared" ref="H1390:H1399" si="62">ABS(C1390-ROUND(C1390,0))+ABS(D1390-ROUND(D1390,0))</f>
        <v>0.75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45965</v>
      </c>
      <c r="E1399" s="2">
        <v>0</v>
      </c>
      <c r="F1399" s="2">
        <v>0</v>
      </c>
      <c r="G1399" s="3">
        <f t="shared" si="61"/>
        <v>35760.770000000004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2794856.78</v>
      </c>
      <c r="D1510" s="2">
        <f>'RAS-funkcijski'!E114</f>
        <v>3213500.5</v>
      </c>
      <c r="E1510" s="2">
        <v>0</v>
      </c>
      <c r="F1510" s="2">
        <v>0</v>
      </c>
      <c r="G1510" s="3">
        <f t="shared" si="52"/>
        <v>1014404.3558</v>
      </c>
      <c r="H1510" s="3">
        <f t="shared" si="63"/>
        <v>0.72000000020489097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2794856.78</v>
      </c>
      <c r="D1514" s="2">
        <f>'RAS-funkcijski'!E118</f>
        <v>3213500.5</v>
      </c>
      <c r="E1514" s="2">
        <v>0</v>
      </c>
      <c r="F1514" s="2">
        <v>0</v>
      </c>
      <c r="G1514" s="3">
        <f t="shared" si="52"/>
        <v>1051291.7869200001</v>
      </c>
      <c r="H1514" s="3">
        <f t="shared" si="63"/>
        <v>0.72000000020489097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2794856.78</v>
      </c>
      <c r="D1516" s="2">
        <f>'RAS-funkcijski'!E120</f>
        <v>3213500.5</v>
      </c>
      <c r="E1516" s="2">
        <v>0</v>
      </c>
      <c r="F1516" s="2">
        <v>0</v>
      </c>
      <c r="G1516" s="3">
        <f t="shared" si="52"/>
        <v>1069735.50248</v>
      </c>
      <c r="H1516" s="3">
        <f t="shared" si="63"/>
        <v>0.72000000020489097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2794856.78</v>
      </c>
      <c r="D1537" s="14">
        <f>'RAS-funkcijski'!E141</f>
        <v>3213500.5</v>
      </c>
      <c r="E1537" s="14">
        <v>0</v>
      </c>
      <c r="F1537" s="14">
        <v>0</v>
      </c>
      <c r="G1537" s="15">
        <f t="shared" si="52"/>
        <v>1263394.5158600002</v>
      </c>
      <c r="H1537" s="15">
        <f t="shared" si="63"/>
        <v>0.72000000020489097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66513.89</v>
      </c>
      <c r="E1538" s="7">
        <v>0</v>
      </c>
      <c r="F1538" s="7">
        <v>0</v>
      </c>
      <c r="G1538" s="8">
        <f t="shared" si="52"/>
        <v>133.92778000000001</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66513.89</v>
      </c>
      <c r="E1539" s="2">
        <v>0</v>
      </c>
      <c r="F1539" s="2">
        <v>0</v>
      </c>
      <c r="G1539" s="3">
        <f t="shared" si="52"/>
        <v>266.05556000000001</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66513.89</v>
      </c>
      <c r="E1540" s="2">
        <v>0</v>
      </c>
      <c r="F1540" s="2">
        <v>0</v>
      </c>
      <c r="G1540" s="3">
        <f t="shared" si="52"/>
        <v>399.08334000000002</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66513.89</v>
      </c>
      <c r="E1542" s="2">
        <v>0</v>
      </c>
      <c r="F1542" s="2">
        <v>0</v>
      </c>
      <c r="G1542" s="3">
        <f t="shared" si="52"/>
        <v>665.13890000000004</v>
      </c>
      <c r="H1542" s="3">
        <f t="shared" si="63"/>
        <v>0.11000000000058208</v>
      </c>
      <c r="I1542" s="11">
        <f t="shared" si="64"/>
        <v>73.165279000387159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236578.3</v>
      </c>
      <c r="D1582" s="7"/>
      <c r="E1582" s="7">
        <v>0</v>
      </c>
      <c r="F1582" s="7">
        <v>0</v>
      </c>
      <c r="G1582" s="8">
        <f t="shared" ref="G1582:G1686" si="70">B1582/1000*C1582</f>
        <v>236.57829999999998</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3095335.09</v>
      </c>
      <c r="D1583" s="2">
        <v>0</v>
      </c>
      <c r="E1583" s="2">
        <v>0</v>
      </c>
      <c r="F1583" s="2">
        <v>0</v>
      </c>
      <c r="G1583" s="3">
        <f t="shared" si="70"/>
        <v>6190.6701800000001</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2973633.88</v>
      </c>
      <c r="D1585" s="2">
        <v>0</v>
      </c>
      <c r="E1585" s="2">
        <v>0</v>
      </c>
      <c r="F1585" s="2">
        <v>0</v>
      </c>
      <c r="G1585" s="3">
        <f t="shared" si="70"/>
        <v>11894.535519999999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2617852.5</v>
      </c>
      <c r="D1586" s="2">
        <v>0</v>
      </c>
      <c r="E1586" s="2">
        <v>0</v>
      </c>
      <c r="F1586" s="2">
        <v>0</v>
      </c>
      <c r="G1586" s="3">
        <f t="shared" si="70"/>
        <v>13089.262500000001</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343270.11</v>
      </c>
      <c r="D1587" s="2">
        <v>0</v>
      </c>
      <c r="E1587" s="2">
        <v>0</v>
      </c>
      <c r="F1587" s="2">
        <v>0</v>
      </c>
      <c r="G1587" s="3">
        <f t="shared" si="70"/>
        <v>2059.62066</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1786.62</v>
      </c>
      <c r="D1588" s="2">
        <v>0</v>
      </c>
      <c r="E1588" s="2">
        <v>0</v>
      </c>
      <c r="F1588" s="2">
        <v>0</v>
      </c>
      <c r="G1588" s="3">
        <f t="shared" si="70"/>
        <v>12.50634</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6459.75</v>
      </c>
      <c r="D1591" s="2">
        <v>0</v>
      </c>
      <c r="E1591" s="2">
        <v>0</v>
      </c>
      <c r="F1591" s="2">
        <v>0</v>
      </c>
      <c r="G1591" s="3">
        <f t="shared" si="70"/>
        <v>64.597499999999997</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4264.8999999999996</v>
      </c>
      <c r="D1593" s="2">
        <v>0</v>
      </c>
      <c r="E1593" s="2">
        <v>0</v>
      </c>
      <c r="F1593" s="2">
        <v>0</v>
      </c>
      <c r="G1593" s="3">
        <f t="shared" si="70"/>
        <v>51.178799999999995</v>
      </c>
      <c r="H1593" s="3">
        <f t="shared" si="71"/>
        <v>0.1000000000003638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51992.65</v>
      </c>
      <c r="D1594" s="2">
        <v>0</v>
      </c>
      <c r="E1594" s="2">
        <v>0</v>
      </c>
      <c r="F1594" s="2">
        <v>0</v>
      </c>
      <c r="G1594" s="3">
        <f t="shared" si="70"/>
        <v>675.90445</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69708.56</v>
      </c>
      <c r="D1601" s="2">
        <v>0</v>
      </c>
      <c r="E1601" s="2">
        <v>0</v>
      </c>
      <c r="F1601" s="2">
        <v>0</v>
      </c>
      <c r="G1601" s="3">
        <f>B1601/1000*C1601</f>
        <v>1394.1712</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3039793.46</v>
      </c>
      <c r="D1602" s="2">
        <v>0</v>
      </c>
      <c r="E1602" s="2">
        <v>0</v>
      </c>
      <c r="F1602" s="2">
        <v>0</v>
      </c>
      <c r="G1602" s="3">
        <f t="shared" si="70"/>
        <v>63835.662660000002</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2960968.2</v>
      </c>
      <c r="D1604" s="2">
        <v>0</v>
      </c>
      <c r="E1604" s="2">
        <v>0</v>
      </c>
      <c r="F1604" s="2">
        <v>0</v>
      </c>
      <c r="G1604" s="3">
        <f t="shared" si="70"/>
        <v>68102.26860000001</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2598972.94</v>
      </c>
      <c r="D1605" s="2">
        <v>0</v>
      </c>
      <c r="E1605" s="2">
        <v>0</v>
      </c>
      <c r="F1605" s="2">
        <v>0</v>
      </c>
      <c r="G1605" s="3">
        <f t="shared" si="70"/>
        <v>62375.350559999999</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341728.45</v>
      </c>
      <c r="D1606" s="2">
        <v>0</v>
      </c>
      <c r="E1606" s="2">
        <v>0</v>
      </c>
      <c r="F1606" s="2">
        <v>0</v>
      </c>
      <c r="G1606" s="3">
        <f t="shared" si="70"/>
        <v>8543.2112500000003</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1820.97</v>
      </c>
      <c r="D1607" s="2">
        <v>0</v>
      </c>
      <c r="E1607" s="2">
        <v>0</v>
      </c>
      <c r="F1607" s="2">
        <v>0</v>
      </c>
      <c r="G1607" s="3">
        <f t="shared" si="70"/>
        <v>47.345219999999998</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8697.75</v>
      </c>
      <c r="D1610" s="2">
        <v>0</v>
      </c>
      <c r="E1610" s="2">
        <v>0</v>
      </c>
      <c r="F1610" s="2">
        <v>0</v>
      </c>
      <c r="G1610" s="3">
        <f t="shared" si="70"/>
        <v>252.23475000000002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9748.09</v>
      </c>
      <c r="D1612" s="2">
        <v>0</v>
      </c>
      <c r="E1612" s="2">
        <v>0</v>
      </c>
      <c r="F1612" s="2">
        <v>0</v>
      </c>
      <c r="G1612" s="3">
        <f t="shared" si="70"/>
        <v>302.19078999999999</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54609.03</v>
      </c>
      <c r="D1613" s="2">
        <v>0</v>
      </c>
      <c r="E1613" s="2">
        <v>0</v>
      </c>
      <c r="F1613" s="2">
        <v>0</v>
      </c>
      <c r="G1613" s="3">
        <f t="shared" si="70"/>
        <v>1747.4889599999999</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24216.23</v>
      </c>
      <c r="D1620" s="2">
        <v>0</v>
      </c>
      <c r="E1620" s="2">
        <v>0</v>
      </c>
      <c r="F1620" s="2">
        <v>0</v>
      </c>
      <c r="G1620" s="3">
        <f>B1620/1000*C1620</f>
        <v>944.43296999999995</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292119.9299999997</v>
      </c>
      <c r="D1621" s="2">
        <v>0</v>
      </c>
      <c r="E1621" s="2">
        <v>0</v>
      </c>
      <c r="F1621" s="2">
        <v>0</v>
      </c>
      <c r="G1621" s="3">
        <f t="shared" si="70"/>
        <v>11684.797199999988</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1622.39</v>
      </c>
      <c r="D1622" s="2">
        <v>0</v>
      </c>
      <c r="E1622" s="2">
        <v>0</v>
      </c>
      <c r="F1622" s="2">
        <v>0</v>
      </c>
      <c r="G1622" s="3">
        <f t="shared" si="70"/>
        <v>66.517990000000012</v>
      </c>
      <c r="H1622" s="3">
        <f t="shared" si="71"/>
        <v>0.39000000000010004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1622.39</v>
      </c>
      <c r="D1628" s="2">
        <v>0</v>
      </c>
      <c r="E1628" s="2">
        <v>0</v>
      </c>
      <c r="F1628" s="2">
        <v>0</v>
      </c>
      <c r="G1628" s="3">
        <f t="shared" si="70"/>
        <v>76.252330000000001</v>
      </c>
      <c r="H1628" s="3">
        <f t="shared" si="71"/>
        <v>0.39000000000010004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1622.39</v>
      </c>
      <c r="D1634" s="2">
        <v>0</v>
      </c>
      <c r="E1634" s="2">
        <v>0</v>
      </c>
      <c r="F1634" s="2">
        <v>0</v>
      </c>
      <c r="G1634" s="3">
        <f t="shared" si="70"/>
        <v>85.986670000000004</v>
      </c>
      <c r="H1634" s="3">
        <f t="shared" si="71"/>
        <v>0.39000000000010004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1622.39</v>
      </c>
      <c r="D1635" s="2">
        <v>0</v>
      </c>
      <c r="E1635" s="2">
        <v>0</v>
      </c>
      <c r="F1635" s="2">
        <v>0</v>
      </c>
      <c r="G1635" s="3">
        <f t="shared" si="70"/>
        <v>87.609059999999999</v>
      </c>
      <c r="H1635" s="3">
        <f t="shared" si="71"/>
        <v>0.39000000000010004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290497.54000000004</v>
      </c>
      <c r="D1681" s="2">
        <v>0</v>
      </c>
      <c r="E1681" s="2">
        <v>0</v>
      </c>
      <c r="F1681" s="2">
        <v>0</v>
      </c>
      <c r="G1681" s="3">
        <f t="shared" si="70"/>
        <v>29049.754000000004</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45492.33</v>
      </c>
      <c r="D1682" s="2">
        <v>0</v>
      </c>
      <c r="E1682" s="2">
        <v>0</v>
      </c>
      <c r="F1682" s="2">
        <v>0</v>
      </c>
      <c r="G1682" s="3">
        <f t="shared" si="70"/>
        <v>4594.7253300000002</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244336.39</v>
      </c>
      <c r="D1683" s="2">
        <v>0</v>
      </c>
      <c r="E1683" s="2">
        <v>0</v>
      </c>
      <c r="F1683" s="2">
        <v>0</v>
      </c>
      <c r="G1683" s="3">
        <f t="shared" si="70"/>
        <v>24922.31178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668.82</v>
      </c>
      <c r="D1684" s="2">
        <v>0</v>
      </c>
      <c r="E1684" s="2">
        <v>0</v>
      </c>
      <c r="F1684" s="2">
        <v>0</v>
      </c>
      <c r="G1684" s="3">
        <f t="shared" si="70"/>
        <v>68.888459999999995</v>
      </c>
      <c r="H1684" s="3">
        <f t="shared" si="71"/>
        <v>0.17999999999994998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16537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2794880.0300000003</v>
      </c>
      <c r="I17" s="275">
        <f>'PR-RAS'!E6</f>
        <v>2957956.8999999994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2747984.4400000004</v>
      </c>
      <c r="I18" s="275">
        <f>'PR-RAS'!E152</f>
        <v>3161057.8499999996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76380.39</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179163.21000000008</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407099.17000000004</v>
      </c>
      <c r="I22" s="275">
        <f>BILANCA!E7</f>
        <v>345582.97000000009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313892.65999999997</v>
      </c>
      <c r="I23" s="275">
        <f>BILANCA!E69</f>
        <v>372896.25</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236578.3</v>
      </c>
      <c r="I24" s="275">
        <f>BILANCA!E177</f>
        <v>292119.93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484413.52999999997</v>
      </c>
      <c r="I25" s="275">
        <f>BILANCA!E251</f>
        <v>426359.29</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2794856.78</v>
      </c>
      <c r="I30" s="275">
        <f>'RAS-funkcijski'!E114</f>
        <v>3213500.5</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2794856.78</v>
      </c>
      <c r="I31" s="275">
        <f>'RAS-funkcijski'!E141</f>
        <v>3213500.5</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900</v>
      </c>
      <c r="I33" s="275">
        <f>'P-VRIO'!E5</f>
        <v>66513.89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236578.3</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292119.9299999997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1622.39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290497.54000000004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724" sqref="A724:XFD7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2794880.0300000003</v>
      </c>
      <c r="E6" s="60">
        <f>E7+E43+E49+E82+E106+E125+E134+E140</f>
        <v>2957956.8999999994</v>
      </c>
      <c r="F6" s="45">
        <f t="shared" ref="F6:F132" si="0">IF(D6&lt;&gt;0,IF(E6/D6&gt;=100,"&gt;&gt;100",E6/D6*100),"-")</f>
        <v>105.83484329379245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2490349.33</v>
      </c>
      <c r="E49" s="60">
        <f>E50+E53+E58+E61+E64+E68+E71+E74+E77</f>
        <v>2612778.4699999997</v>
      </c>
      <c r="F49" s="45">
        <f t="shared" si="0"/>
        <v>104.9161432303957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2423438.13</v>
      </c>
      <c r="E68" s="60">
        <f t="shared" si="11"/>
        <v>2604946.67</v>
      </c>
      <c r="F68" s="45">
        <f t="shared" si="0"/>
        <v>107.48971214709739</v>
      </c>
    </row>
    <row r="69" spans="1:6" ht="12.75" customHeight="1" x14ac:dyDescent="0.2">
      <c r="A69" s="63" t="s">
        <v>141</v>
      </c>
      <c r="B69" s="64" t="s">
        <v>142</v>
      </c>
      <c r="C69" s="247" t="s">
        <v>141</v>
      </c>
      <c r="D69" s="194">
        <v>2422373.13</v>
      </c>
      <c r="E69" s="194">
        <v>2603896.67</v>
      </c>
      <c r="F69" s="45">
        <f t="shared" si="0"/>
        <v>107.4936242378151</v>
      </c>
    </row>
    <row r="70" spans="1:6" ht="24" x14ac:dyDescent="0.2">
      <c r="A70" s="63" t="s">
        <v>143</v>
      </c>
      <c r="B70" s="64" t="s">
        <v>144</v>
      </c>
      <c r="C70" s="247" t="s">
        <v>143</v>
      </c>
      <c r="D70" s="194">
        <v>1065</v>
      </c>
      <c r="E70" s="194">
        <v>1050</v>
      </c>
      <c r="F70" s="45">
        <f t="shared" si="0"/>
        <v>98.591549295774655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31327.200000000001</v>
      </c>
      <c r="E74" s="60">
        <f t="shared" si="13"/>
        <v>7831.8</v>
      </c>
      <c r="F74" s="45">
        <f t="shared" si="0"/>
        <v>25</v>
      </c>
    </row>
    <row r="75" spans="1:6" ht="12.75" customHeight="1" x14ac:dyDescent="0.2">
      <c r="A75" s="63" t="s">
        <v>153</v>
      </c>
      <c r="B75" s="65" t="s">
        <v>154</v>
      </c>
      <c r="C75" s="247" t="s">
        <v>153</v>
      </c>
      <c r="D75" s="194">
        <v>31327.200000000001</v>
      </c>
      <c r="E75" s="194">
        <v>7831.8</v>
      </c>
      <c r="F75" s="45">
        <f t="shared" si="0"/>
        <v>25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35584</v>
      </c>
      <c r="E77" s="60">
        <f t="shared" si="14"/>
        <v>0</v>
      </c>
      <c r="F77" s="45">
        <f t="shared" si="0"/>
        <v>0</v>
      </c>
    </row>
    <row r="78" spans="1:6" ht="12.75" customHeight="1" x14ac:dyDescent="0.2">
      <c r="A78" s="63">
        <v>6391</v>
      </c>
      <c r="B78" s="64" t="s">
        <v>159</v>
      </c>
      <c r="C78" s="247" t="s">
        <v>160</v>
      </c>
      <c r="D78" s="194">
        <v>5337.6</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30246.400000000001</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0.71</v>
      </c>
      <c r="E82" s="60">
        <f t="shared" si="15"/>
        <v>0.56999999999999995</v>
      </c>
      <c r="F82" s="45">
        <f t="shared" si="0"/>
        <v>80.281690140845058</v>
      </c>
    </row>
    <row r="83" spans="1:6" ht="12.75" customHeight="1" x14ac:dyDescent="0.2">
      <c r="A83" s="63">
        <v>641</v>
      </c>
      <c r="B83" s="64" t="s">
        <v>169</v>
      </c>
      <c r="C83" s="247" t="s">
        <v>170</v>
      </c>
      <c r="D83" s="60">
        <f t="shared" ref="D83:E83" si="16">SUM(D84:D90)</f>
        <v>0.71</v>
      </c>
      <c r="E83" s="60">
        <f t="shared" si="16"/>
        <v>0.56999999999999995</v>
      </c>
      <c r="F83" s="45">
        <f t="shared" si="0"/>
        <v>80.281690140845058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0.71</v>
      </c>
      <c r="E85" s="194">
        <v>0.56999999999999995</v>
      </c>
      <c r="F85" s="45">
        <f t="shared" si="0"/>
        <v>80.281690140845058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9763.2000000000007</v>
      </c>
      <c r="E106" s="60">
        <f>E107+E112+E120+E124</f>
        <v>12651.89</v>
      </c>
      <c r="F106" s="45">
        <f t="shared" si="0"/>
        <v>129.58753277613894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9763.2000000000007</v>
      </c>
      <c r="E112" s="60">
        <f t="shared" si="20"/>
        <v>12651.89</v>
      </c>
      <c r="F112" s="45">
        <f t="shared" si="0"/>
        <v>129.58753277613894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9763.2000000000007</v>
      </c>
      <c r="E117" s="194">
        <v>12651.89</v>
      </c>
      <c r="F117" s="45">
        <f t="shared" si="0"/>
        <v>129.58753277613894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30793.46</v>
      </c>
      <c r="E125" s="60">
        <f t="shared" si="22"/>
        <v>32634.65</v>
      </c>
      <c r="F125" s="45">
        <f t="shared" si="0"/>
        <v>105.97915921107924</v>
      </c>
    </row>
    <row r="126" spans="1:6" ht="12.75" customHeight="1" x14ac:dyDescent="0.2">
      <c r="A126" s="63">
        <v>661</v>
      </c>
      <c r="B126" s="65" t="s">
        <v>255</v>
      </c>
      <c r="C126" s="247" t="s">
        <v>256</v>
      </c>
      <c r="D126" s="60">
        <f t="shared" ref="D126:E126" si="23">SUM(D127:D128)</f>
        <v>29919.46</v>
      </c>
      <c r="E126" s="60">
        <f t="shared" si="23"/>
        <v>28736.65</v>
      </c>
      <c r="F126" s="45">
        <f t="shared" si="0"/>
        <v>96.046686671484053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29919.46</v>
      </c>
      <c r="E128" s="194">
        <v>28736.65</v>
      </c>
      <c r="F128" s="45">
        <f t="shared" si="0"/>
        <v>96.046686671484053</v>
      </c>
    </row>
    <row r="129" spans="1:6" ht="36" x14ac:dyDescent="0.2">
      <c r="A129" s="63">
        <v>663</v>
      </c>
      <c r="B129" s="182" t="s">
        <v>261</v>
      </c>
      <c r="C129" s="247" t="s">
        <v>262</v>
      </c>
      <c r="D129" s="60">
        <f t="shared" ref="D129:E129" si="24">SUM(D130:D133)</f>
        <v>874</v>
      </c>
      <c r="E129" s="60">
        <f t="shared" si="24"/>
        <v>3898</v>
      </c>
      <c r="F129" s="45">
        <f t="shared" si="0"/>
        <v>445.99542334096111</v>
      </c>
    </row>
    <row r="130" spans="1:6" ht="12.75" customHeight="1" x14ac:dyDescent="0.2">
      <c r="A130" s="63">
        <v>6631</v>
      </c>
      <c r="B130" s="65" t="s">
        <v>263</v>
      </c>
      <c r="C130" s="247" t="s">
        <v>264</v>
      </c>
      <c r="D130" s="194">
        <v>650</v>
      </c>
      <c r="E130" s="194">
        <v>500</v>
      </c>
      <c r="F130" s="45">
        <f t="shared" si="0"/>
        <v>76.923076923076934</v>
      </c>
    </row>
    <row r="131" spans="1:6" ht="12.75" customHeight="1" x14ac:dyDescent="0.2">
      <c r="A131" s="63">
        <v>6632</v>
      </c>
      <c r="B131" s="182" t="s">
        <v>265</v>
      </c>
      <c r="C131" s="247" t="s">
        <v>266</v>
      </c>
      <c r="D131" s="194">
        <v>224</v>
      </c>
      <c r="E131" s="194">
        <v>3398</v>
      </c>
      <c r="F131" s="45">
        <f t="shared" si="0"/>
        <v>1516.9642857142858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263573.44</v>
      </c>
      <c r="E134" s="60">
        <f t="shared" si="25"/>
        <v>299891.32</v>
      </c>
      <c r="F134" s="45">
        <f t="shared" ref="F134:F229" si="26">IF(D134&lt;&gt;0,IF(E134/D134&gt;=100,"&gt;&gt;100",E134/D134*100),"-")</f>
        <v>113.77903630957658</v>
      </c>
    </row>
    <row r="135" spans="1:6" ht="24" x14ac:dyDescent="0.2">
      <c r="A135" s="63">
        <v>671</v>
      </c>
      <c r="B135" s="182" t="s">
        <v>273</v>
      </c>
      <c r="C135" s="247" t="s">
        <v>274</v>
      </c>
      <c r="D135" s="60">
        <f t="shared" ref="D135:E135" si="27">SUM(D136:D138)</f>
        <v>263573.44</v>
      </c>
      <c r="E135" s="60">
        <f t="shared" si="27"/>
        <v>299891.32</v>
      </c>
      <c r="F135" s="45">
        <f t="shared" si="26"/>
        <v>113.77903630957658</v>
      </c>
    </row>
    <row r="136" spans="1:6" ht="12.75" customHeight="1" x14ac:dyDescent="0.2">
      <c r="A136" s="63">
        <v>6711</v>
      </c>
      <c r="B136" s="65" t="s">
        <v>275</v>
      </c>
      <c r="C136" s="247" t="s">
        <v>276</v>
      </c>
      <c r="D136" s="194">
        <v>225647.12</v>
      </c>
      <c r="E136" s="194">
        <v>253415.36</v>
      </c>
      <c r="F136" s="45">
        <f t="shared" si="26"/>
        <v>112.3060467157746</v>
      </c>
    </row>
    <row r="137" spans="1:6" ht="24" x14ac:dyDescent="0.2">
      <c r="A137" s="63">
        <v>6712</v>
      </c>
      <c r="B137" s="182" t="s">
        <v>277</v>
      </c>
      <c r="C137" s="247" t="s">
        <v>278</v>
      </c>
      <c r="D137" s="194">
        <v>37926.32</v>
      </c>
      <c r="E137" s="194">
        <v>46475.96</v>
      </c>
      <c r="F137" s="45">
        <f t="shared" si="26"/>
        <v>122.54276186036503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399.89</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399.89</v>
      </c>
      <c r="E151" s="194"/>
      <c r="F151" s="45">
        <f t="shared" si="26"/>
        <v>0</v>
      </c>
    </row>
    <row r="152" spans="1:6" ht="12.75" customHeight="1" x14ac:dyDescent="0.2">
      <c r="A152" s="63">
        <v>3</v>
      </c>
      <c r="B152" s="64" t="s">
        <v>307</v>
      </c>
      <c r="C152" s="247" t="s">
        <v>13</v>
      </c>
      <c r="D152" s="60">
        <f>D153+D164+D202+D221+D230+D262+D273</f>
        <v>2747984.4400000004</v>
      </c>
      <c r="E152" s="60">
        <f>E153+E164+E202+E221+E230+E262+E273</f>
        <v>3161057.8499999996</v>
      </c>
      <c r="F152" s="45">
        <f t="shared" si="26"/>
        <v>115.03186859384107</v>
      </c>
    </row>
    <row r="153" spans="1:6" ht="12.75" customHeight="1" x14ac:dyDescent="0.2">
      <c r="A153" s="63">
        <v>31</v>
      </c>
      <c r="B153" s="64" t="s">
        <v>308</v>
      </c>
      <c r="C153" s="247" t="s">
        <v>3</v>
      </c>
      <c r="D153" s="60">
        <f t="shared" ref="D153:E153" si="30">D154+D159+D160</f>
        <v>2408345.4000000004</v>
      </c>
      <c r="E153" s="60">
        <f t="shared" si="30"/>
        <v>2810000.6999999997</v>
      </c>
      <c r="F153" s="45">
        <f t="shared" si="26"/>
        <v>116.67764515837302</v>
      </c>
    </row>
    <row r="154" spans="1:6" ht="12.75" customHeight="1" x14ac:dyDescent="0.2">
      <c r="A154" s="63">
        <v>311</v>
      </c>
      <c r="B154" s="64" t="s">
        <v>309</v>
      </c>
      <c r="C154" s="247" t="s">
        <v>310</v>
      </c>
      <c r="D154" s="60">
        <f t="shared" ref="D154:E154" si="31">SUM(D155:D158)</f>
        <v>1997185.1700000002</v>
      </c>
      <c r="E154" s="60">
        <f t="shared" si="31"/>
        <v>2336800.4299999997</v>
      </c>
      <c r="F154" s="45">
        <f t="shared" si="26"/>
        <v>117.00469566374755</v>
      </c>
    </row>
    <row r="155" spans="1:6" ht="12.75" customHeight="1" x14ac:dyDescent="0.2">
      <c r="A155" s="63">
        <v>3111</v>
      </c>
      <c r="B155" s="64" t="s">
        <v>311</v>
      </c>
      <c r="C155" s="247" t="s">
        <v>312</v>
      </c>
      <c r="D155" s="194">
        <v>1915287.3</v>
      </c>
      <c r="E155" s="194">
        <v>2238247.71</v>
      </c>
      <c r="F155" s="45">
        <f t="shared" si="26"/>
        <v>116.86224359134005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36864.35</v>
      </c>
      <c r="E157" s="194">
        <v>42828.19</v>
      </c>
      <c r="F157" s="45">
        <f t="shared" si="26"/>
        <v>116.17779779109085</v>
      </c>
    </row>
    <row r="158" spans="1:6" ht="12.75" customHeight="1" x14ac:dyDescent="0.2">
      <c r="A158" s="63">
        <v>3114</v>
      </c>
      <c r="B158" s="65" t="s">
        <v>317</v>
      </c>
      <c r="C158" s="247" t="s">
        <v>318</v>
      </c>
      <c r="D158" s="194">
        <v>45033.52</v>
      </c>
      <c r="E158" s="194">
        <v>55724.53</v>
      </c>
      <c r="F158" s="45">
        <f t="shared" si="26"/>
        <v>123.74011625118358</v>
      </c>
    </row>
    <row r="159" spans="1:6" ht="12.75" customHeight="1" x14ac:dyDescent="0.2">
      <c r="A159" s="63">
        <v>312</v>
      </c>
      <c r="B159" s="65" t="s">
        <v>319</v>
      </c>
      <c r="C159" s="247" t="s">
        <v>320</v>
      </c>
      <c r="D159" s="194">
        <v>86280.55</v>
      </c>
      <c r="E159" s="194">
        <v>89513.59</v>
      </c>
      <c r="F159" s="45">
        <f t="shared" si="26"/>
        <v>103.7471249314011</v>
      </c>
    </row>
    <row r="160" spans="1:6" ht="12.75" customHeight="1" x14ac:dyDescent="0.2">
      <c r="A160" s="63">
        <v>313</v>
      </c>
      <c r="B160" s="65" t="s">
        <v>321</v>
      </c>
      <c r="C160" s="247" t="s">
        <v>322</v>
      </c>
      <c r="D160" s="60">
        <f t="shared" ref="D160:E160" si="32">SUM(D161:D163)</f>
        <v>324879.68</v>
      </c>
      <c r="E160" s="60">
        <f t="shared" si="32"/>
        <v>383686.68</v>
      </c>
      <c r="F160" s="45">
        <f t="shared" si="26"/>
        <v>118.10116286743448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324844.84999999998</v>
      </c>
      <c r="E162" s="194">
        <v>383673.69</v>
      </c>
      <c r="F162" s="45">
        <f t="shared" si="26"/>
        <v>118.10982689120668</v>
      </c>
    </row>
    <row r="163" spans="1:6" ht="12.75" customHeight="1" x14ac:dyDescent="0.2">
      <c r="A163" s="63">
        <v>3133</v>
      </c>
      <c r="B163" s="64" t="s">
        <v>327</v>
      </c>
      <c r="C163" s="247" t="s">
        <v>328</v>
      </c>
      <c r="D163" s="194">
        <v>34.83</v>
      </c>
      <c r="E163" s="194">
        <v>12.99</v>
      </c>
      <c r="F163" s="45">
        <f t="shared" si="26"/>
        <v>37.295434969853574</v>
      </c>
    </row>
    <row r="164" spans="1:6" ht="12.75" customHeight="1" x14ac:dyDescent="0.2">
      <c r="A164" s="70">
        <v>32</v>
      </c>
      <c r="B164" s="65" t="s">
        <v>329</v>
      </c>
      <c r="C164" s="247" t="s">
        <v>330</v>
      </c>
      <c r="D164" s="60">
        <f>D165+D170+D178+D188+D189+D194</f>
        <v>333010.21000000002</v>
      </c>
      <c r="E164" s="60">
        <f>E165+E170+E178+E188+E189+E194</f>
        <v>345339.91000000003</v>
      </c>
      <c r="F164" s="45">
        <f t="shared" si="26"/>
        <v>103.70249909154437</v>
      </c>
    </row>
    <row r="165" spans="1:6" ht="12.75" customHeight="1" x14ac:dyDescent="0.2">
      <c r="A165" s="63">
        <v>321</v>
      </c>
      <c r="B165" s="64" t="s">
        <v>331</v>
      </c>
      <c r="C165" s="247" t="s">
        <v>332</v>
      </c>
      <c r="D165" s="60">
        <f t="shared" ref="D165:E165" si="33">SUM(D166:D169)</f>
        <v>59601.619999999995</v>
      </c>
      <c r="E165" s="60">
        <f t="shared" si="33"/>
        <v>69696.110000000015</v>
      </c>
      <c r="F165" s="45">
        <f t="shared" si="26"/>
        <v>116.93660340104853</v>
      </c>
    </row>
    <row r="166" spans="1:6" ht="12.75" customHeight="1" x14ac:dyDescent="0.2">
      <c r="A166" s="63">
        <v>3211</v>
      </c>
      <c r="B166" s="64" t="s">
        <v>333</v>
      </c>
      <c r="C166" s="247" t="s">
        <v>334</v>
      </c>
      <c r="D166" s="194">
        <v>13687.6</v>
      </c>
      <c r="E166" s="194">
        <v>21252.560000000001</v>
      </c>
      <c r="F166" s="45">
        <f t="shared" si="26"/>
        <v>155.26871036558637</v>
      </c>
    </row>
    <row r="167" spans="1:6" ht="12.75" customHeight="1" x14ac:dyDescent="0.2">
      <c r="A167" s="63">
        <v>3212</v>
      </c>
      <c r="B167" s="64" t="s">
        <v>335</v>
      </c>
      <c r="C167" s="247" t="s">
        <v>336</v>
      </c>
      <c r="D167" s="194">
        <v>44687.519999999997</v>
      </c>
      <c r="E167" s="194">
        <v>42511.87</v>
      </c>
      <c r="F167" s="45">
        <f t="shared" si="26"/>
        <v>95.131414766359839</v>
      </c>
    </row>
    <row r="168" spans="1:6" ht="12.75" customHeight="1" x14ac:dyDescent="0.2">
      <c r="A168" s="63">
        <v>3213</v>
      </c>
      <c r="B168" s="64" t="s">
        <v>337</v>
      </c>
      <c r="C168" s="247" t="s">
        <v>338</v>
      </c>
      <c r="D168" s="194">
        <v>1190.0999999999999</v>
      </c>
      <c r="E168" s="194">
        <v>5931.68</v>
      </c>
      <c r="F168" s="45">
        <f t="shared" si="26"/>
        <v>498.41862028400976</v>
      </c>
    </row>
    <row r="169" spans="1:6" ht="12.75" customHeight="1" x14ac:dyDescent="0.2">
      <c r="A169" s="63">
        <v>3214</v>
      </c>
      <c r="B169" s="64" t="s">
        <v>339</v>
      </c>
      <c r="C169" s="247" t="s">
        <v>340</v>
      </c>
      <c r="D169" s="194">
        <v>36.4</v>
      </c>
      <c r="E169" s="194"/>
      <c r="F169" s="45">
        <f t="shared" si="26"/>
        <v>0</v>
      </c>
    </row>
    <row r="170" spans="1:6" ht="12.75" customHeight="1" x14ac:dyDescent="0.2">
      <c r="A170" s="63">
        <v>322</v>
      </c>
      <c r="B170" s="64" t="s">
        <v>341</v>
      </c>
      <c r="C170" s="247" t="s">
        <v>342</v>
      </c>
      <c r="D170" s="60">
        <f t="shared" ref="D170:E170" si="34">SUM(D171:D177)</f>
        <v>99525.7</v>
      </c>
      <c r="E170" s="60">
        <f t="shared" si="34"/>
        <v>93283.900000000009</v>
      </c>
      <c r="F170" s="45">
        <f t="shared" si="26"/>
        <v>93.728454057595187</v>
      </c>
    </row>
    <row r="171" spans="1:6" ht="12.75" customHeight="1" x14ac:dyDescent="0.2">
      <c r="A171" s="63">
        <v>3221</v>
      </c>
      <c r="B171" s="64" t="s">
        <v>343</v>
      </c>
      <c r="C171" s="247" t="s">
        <v>344</v>
      </c>
      <c r="D171" s="194">
        <v>13248.95</v>
      </c>
      <c r="E171" s="194">
        <v>13930.98</v>
      </c>
      <c r="F171" s="45">
        <f t="shared" si="26"/>
        <v>105.14780416561311</v>
      </c>
    </row>
    <row r="172" spans="1:6" ht="12.75" customHeight="1" x14ac:dyDescent="0.2">
      <c r="A172" s="63">
        <v>3222</v>
      </c>
      <c r="B172" s="64" t="s">
        <v>345</v>
      </c>
      <c r="C172" s="247" t="s">
        <v>346</v>
      </c>
      <c r="D172" s="194">
        <v>23494.7</v>
      </c>
      <c r="E172" s="194">
        <v>18821.349999999999</v>
      </c>
      <c r="F172" s="45">
        <f t="shared" si="26"/>
        <v>80.108918181547324</v>
      </c>
    </row>
    <row r="173" spans="1:6" ht="12.75" customHeight="1" x14ac:dyDescent="0.2">
      <c r="A173" s="63">
        <v>3223</v>
      </c>
      <c r="B173" s="65" t="s">
        <v>347</v>
      </c>
      <c r="C173" s="247" t="s">
        <v>348</v>
      </c>
      <c r="D173" s="194">
        <v>54171.28</v>
      </c>
      <c r="E173" s="194">
        <v>55659.23</v>
      </c>
      <c r="F173" s="45">
        <f t="shared" si="26"/>
        <v>102.74675067674237</v>
      </c>
    </row>
    <row r="174" spans="1:6" ht="12.75" customHeight="1" x14ac:dyDescent="0.2">
      <c r="A174" s="63">
        <v>3224</v>
      </c>
      <c r="B174" s="65" t="s">
        <v>349</v>
      </c>
      <c r="C174" s="247" t="s">
        <v>350</v>
      </c>
      <c r="D174" s="194">
        <v>7389.25</v>
      </c>
      <c r="E174" s="194">
        <v>3026.66</v>
      </c>
      <c r="F174" s="45">
        <f t="shared" si="26"/>
        <v>40.960313969618021</v>
      </c>
    </row>
    <row r="175" spans="1:6" ht="12.75" customHeight="1" x14ac:dyDescent="0.2">
      <c r="A175" s="63">
        <v>3225</v>
      </c>
      <c r="B175" s="65" t="s">
        <v>351</v>
      </c>
      <c r="C175" s="247" t="s">
        <v>352</v>
      </c>
      <c r="D175" s="194">
        <v>230.36</v>
      </c>
      <c r="E175" s="194">
        <v>74.97</v>
      </c>
      <c r="F175" s="45">
        <f t="shared" si="26"/>
        <v>32.544712623719391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991.16</v>
      </c>
      <c r="E177" s="194">
        <v>1770.71</v>
      </c>
      <c r="F177" s="45">
        <f t="shared" si="26"/>
        <v>178.65026837241214</v>
      </c>
    </row>
    <row r="178" spans="1:6" ht="12.75" customHeight="1" x14ac:dyDescent="0.2">
      <c r="A178" s="63">
        <v>323</v>
      </c>
      <c r="B178" s="65" t="s">
        <v>357</v>
      </c>
      <c r="C178" s="247" t="s">
        <v>358</v>
      </c>
      <c r="D178" s="60">
        <f t="shared" ref="D178:E178" si="35">SUM(D179:D187)</f>
        <v>157369.88</v>
      </c>
      <c r="E178" s="60">
        <f t="shared" si="35"/>
        <v>101438.39000000001</v>
      </c>
      <c r="F178" s="45">
        <f t="shared" si="26"/>
        <v>64.458580002729889</v>
      </c>
    </row>
    <row r="179" spans="1:6" ht="12.75" customHeight="1" x14ac:dyDescent="0.2">
      <c r="A179" s="63">
        <v>3231</v>
      </c>
      <c r="B179" s="65" t="s">
        <v>359</v>
      </c>
      <c r="C179" s="247" t="s">
        <v>360</v>
      </c>
      <c r="D179" s="194">
        <v>1171.3900000000001</v>
      </c>
      <c r="E179" s="194">
        <v>950.63</v>
      </c>
      <c r="F179" s="45">
        <f t="shared" si="26"/>
        <v>81.154013607765137</v>
      </c>
    </row>
    <row r="180" spans="1:6" ht="12.75" customHeight="1" x14ac:dyDescent="0.2">
      <c r="A180" s="63">
        <v>3232</v>
      </c>
      <c r="B180" s="65" t="s">
        <v>361</v>
      </c>
      <c r="C180" s="247" t="s">
        <v>362</v>
      </c>
      <c r="D180" s="194">
        <v>100690.3</v>
      </c>
      <c r="E180" s="194">
        <v>40004.449999999997</v>
      </c>
      <c r="F180" s="45">
        <f t="shared" si="26"/>
        <v>39.730192481301572</v>
      </c>
    </row>
    <row r="181" spans="1:6" ht="12.75" customHeight="1" x14ac:dyDescent="0.2">
      <c r="A181" s="63">
        <v>3233</v>
      </c>
      <c r="B181" s="65" t="s">
        <v>363</v>
      </c>
      <c r="C181" s="247" t="s">
        <v>364</v>
      </c>
      <c r="D181" s="194">
        <v>1001.75</v>
      </c>
      <c r="E181" s="194">
        <v>402.44</v>
      </c>
      <c r="F181" s="45">
        <f t="shared" si="26"/>
        <v>40.173696031944097</v>
      </c>
    </row>
    <row r="182" spans="1:6" ht="12.75" customHeight="1" x14ac:dyDescent="0.2">
      <c r="A182" s="63">
        <v>3234</v>
      </c>
      <c r="B182" s="65" t="s">
        <v>365</v>
      </c>
      <c r="C182" s="247" t="s">
        <v>366</v>
      </c>
      <c r="D182" s="194">
        <v>16566.330000000002</v>
      </c>
      <c r="E182" s="194">
        <v>17467.88</v>
      </c>
      <c r="F182" s="45">
        <f t="shared" si="26"/>
        <v>105.44206230347942</v>
      </c>
    </row>
    <row r="183" spans="1:6" ht="12.75" customHeight="1" x14ac:dyDescent="0.2">
      <c r="A183" s="63">
        <v>3235</v>
      </c>
      <c r="B183" s="64" t="s">
        <v>367</v>
      </c>
      <c r="C183" s="247" t="s">
        <v>368</v>
      </c>
      <c r="D183" s="194">
        <v>11607</v>
      </c>
      <c r="E183" s="194">
        <v>9181.41</v>
      </c>
      <c r="F183" s="45">
        <f t="shared" si="26"/>
        <v>79.102352028948047</v>
      </c>
    </row>
    <row r="184" spans="1:6" ht="12.75" customHeight="1" x14ac:dyDescent="0.2">
      <c r="A184" s="63">
        <v>3236</v>
      </c>
      <c r="B184" s="64" t="s">
        <v>369</v>
      </c>
      <c r="C184" s="247" t="s">
        <v>370</v>
      </c>
      <c r="D184" s="194">
        <v>120.29</v>
      </c>
      <c r="E184" s="194">
        <v>6222.82</v>
      </c>
      <c r="F184" s="45">
        <f t="shared" si="26"/>
        <v>5173.1814780946042</v>
      </c>
    </row>
    <row r="185" spans="1:6" ht="12.75" customHeight="1" x14ac:dyDescent="0.2">
      <c r="A185" s="63">
        <v>3237</v>
      </c>
      <c r="B185" s="64" t="s">
        <v>371</v>
      </c>
      <c r="C185" s="247" t="s">
        <v>372</v>
      </c>
      <c r="D185" s="194">
        <v>20571.03</v>
      </c>
      <c r="E185" s="194">
        <v>20253.3</v>
      </c>
      <c r="F185" s="45">
        <f t="shared" si="26"/>
        <v>98.455449240995719</v>
      </c>
    </row>
    <row r="186" spans="1:6" ht="12.75" customHeight="1" x14ac:dyDescent="0.2">
      <c r="A186" s="63">
        <v>3238</v>
      </c>
      <c r="B186" s="64" t="s">
        <v>373</v>
      </c>
      <c r="C186" s="247" t="s">
        <v>374</v>
      </c>
      <c r="D186" s="194">
        <v>2740.63</v>
      </c>
      <c r="E186" s="194">
        <v>2523.7800000000002</v>
      </c>
      <c r="F186" s="45">
        <f t="shared" si="26"/>
        <v>92.087585701097936</v>
      </c>
    </row>
    <row r="187" spans="1:6" ht="12.75" customHeight="1" x14ac:dyDescent="0.2">
      <c r="A187" s="63">
        <v>3239</v>
      </c>
      <c r="B187" s="64" t="s">
        <v>375</v>
      </c>
      <c r="C187" s="247" t="s">
        <v>376</v>
      </c>
      <c r="D187" s="194">
        <v>2901.16</v>
      </c>
      <c r="E187" s="194">
        <v>4431.68</v>
      </c>
      <c r="F187" s="45">
        <f t="shared" si="26"/>
        <v>152.75544954432021</v>
      </c>
    </row>
    <row r="188" spans="1:6" ht="12.75" customHeight="1" x14ac:dyDescent="0.2">
      <c r="A188" s="63">
        <v>324</v>
      </c>
      <c r="B188" s="64" t="s">
        <v>377</v>
      </c>
      <c r="C188" s="247" t="s">
        <v>378</v>
      </c>
      <c r="D188" s="194">
        <v>3540.2</v>
      </c>
      <c r="E188" s="194">
        <v>67249.570000000007</v>
      </c>
      <c r="F188" s="45">
        <f t="shared" si="26"/>
        <v>1899.598045308175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12972.809999999998</v>
      </c>
      <c r="E194" s="60">
        <f t="shared" si="36"/>
        <v>13671.94</v>
      </c>
      <c r="F194" s="45">
        <f t="shared" si="26"/>
        <v>105.38919478509285</v>
      </c>
    </row>
    <row r="195" spans="1:6" ht="12.75" customHeight="1" x14ac:dyDescent="0.2">
      <c r="A195" s="63">
        <v>3291</v>
      </c>
      <c r="B195" s="183" t="s">
        <v>391</v>
      </c>
      <c r="C195" s="247" t="s">
        <v>392</v>
      </c>
      <c r="D195" s="194">
        <v>1694.24</v>
      </c>
      <c r="E195" s="194">
        <v>2729.66</v>
      </c>
      <c r="F195" s="45">
        <f t="shared" si="26"/>
        <v>161.11412786854282</v>
      </c>
    </row>
    <row r="196" spans="1:6" ht="12.75" customHeight="1" x14ac:dyDescent="0.2">
      <c r="A196" s="63">
        <v>3292</v>
      </c>
      <c r="B196" s="64" t="s">
        <v>393</v>
      </c>
      <c r="C196" s="247" t="s">
        <v>394</v>
      </c>
      <c r="D196" s="194">
        <v>577.13</v>
      </c>
      <c r="E196" s="194">
        <v>587.09</v>
      </c>
      <c r="F196" s="45">
        <f t="shared" si="26"/>
        <v>101.72578101987422</v>
      </c>
    </row>
    <row r="197" spans="1:6" ht="12.75" customHeight="1" x14ac:dyDescent="0.2">
      <c r="A197" s="63">
        <v>3293</v>
      </c>
      <c r="B197" s="64" t="s">
        <v>395</v>
      </c>
      <c r="C197" s="247" t="s">
        <v>396</v>
      </c>
      <c r="D197" s="194">
        <v>515.53</v>
      </c>
      <c r="E197" s="194">
        <v>521.59</v>
      </c>
      <c r="F197" s="45">
        <f t="shared" si="26"/>
        <v>101.17548930227147</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6552.7</v>
      </c>
      <c r="E199" s="194">
        <v>7594.35</v>
      </c>
      <c r="F199" s="45">
        <f t="shared" si="26"/>
        <v>115.89650067910939</v>
      </c>
    </row>
    <row r="200" spans="1:6" ht="12.75" customHeight="1" x14ac:dyDescent="0.2">
      <c r="A200" s="63" t="s">
        <v>401</v>
      </c>
      <c r="B200" s="64" t="s">
        <v>402</v>
      </c>
      <c r="C200" s="247" t="s">
        <v>401</v>
      </c>
      <c r="D200" s="194">
        <v>2437.5</v>
      </c>
      <c r="E200" s="194">
        <v>535.51</v>
      </c>
      <c r="F200" s="45">
        <f t="shared" si="26"/>
        <v>21.969641025641025</v>
      </c>
    </row>
    <row r="201" spans="1:6" ht="12.75" customHeight="1" x14ac:dyDescent="0.2">
      <c r="A201" s="63">
        <v>3299</v>
      </c>
      <c r="B201" s="64" t="s">
        <v>403</v>
      </c>
      <c r="C201" s="247" t="s">
        <v>404</v>
      </c>
      <c r="D201" s="194">
        <v>1160.71</v>
      </c>
      <c r="E201" s="194">
        <v>1663.74</v>
      </c>
      <c r="F201" s="45">
        <f t="shared" si="26"/>
        <v>143.33812924847723</v>
      </c>
    </row>
    <row r="202" spans="1:6" ht="12.75" customHeight="1" x14ac:dyDescent="0.2">
      <c r="A202" s="63">
        <v>34</v>
      </c>
      <c r="B202" s="183" t="s">
        <v>405</v>
      </c>
      <c r="C202" s="247" t="s">
        <v>406</v>
      </c>
      <c r="D202" s="60">
        <f t="shared" ref="D202:E202" si="37">D203+D208+D216</f>
        <v>2513.67</v>
      </c>
      <c r="E202" s="60">
        <f t="shared" si="37"/>
        <v>1740.2600000000002</v>
      </c>
      <c r="F202" s="45">
        <f t="shared" si="26"/>
        <v>69.231840297254621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2513.67</v>
      </c>
      <c r="E216" s="60">
        <f t="shared" si="40"/>
        <v>1740.2600000000002</v>
      </c>
      <c r="F216" s="45">
        <f t="shared" si="26"/>
        <v>69.231840297254621</v>
      </c>
    </row>
    <row r="217" spans="1:6" ht="12.75" customHeight="1" x14ac:dyDescent="0.2">
      <c r="A217" s="63">
        <v>3431</v>
      </c>
      <c r="B217" s="182" t="s">
        <v>435</v>
      </c>
      <c r="C217" s="247" t="s">
        <v>436</v>
      </c>
      <c r="D217" s="194">
        <v>1156.1500000000001</v>
      </c>
      <c r="E217" s="194">
        <v>1237.6400000000001</v>
      </c>
      <c r="F217" s="45">
        <f t="shared" si="26"/>
        <v>107.04839337456214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1257.98</v>
      </c>
      <c r="E219" s="194">
        <v>502.62</v>
      </c>
      <c r="F219" s="45">
        <f t="shared" si="26"/>
        <v>39.954530278700773</v>
      </c>
    </row>
    <row r="220" spans="1:6" ht="12.75" customHeight="1" x14ac:dyDescent="0.2">
      <c r="A220" s="63">
        <v>3434</v>
      </c>
      <c r="B220" s="65" t="s">
        <v>441</v>
      </c>
      <c r="C220" s="247" t="s">
        <v>442</v>
      </c>
      <c r="D220" s="194">
        <v>99.54</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480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480</v>
      </c>
      <c r="E269" s="60">
        <f t="shared" si="58"/>
        <v>0</v>
      </c>
      <c r="F269" s="45">
        <f t="shared" ref="F269:F272" si="59">IF(D269&lt;&gt;0,IF(E269/D269&gt;=100,"&gt;&gt;100",E269/D269*100),"-")</f>
        <v>0</v>
      </c>
    </row>
    <row r="270" spans="1:6" ht="12.75" customHeight="1" x14ac:dyDescent="0.2">
      <c r="A270" s="63">
        <v>3721</v>
      </c>
      <c r="B270" s="65" t="s">
        <v>532</v>
      </c>
      <c r="C270" s="247" t="s">
        <v>533</v>
      </c>
      <c r="D270" s="194">
        <v>480</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3635.16</v>
      </c>
      <c r="E273" s="60">
        <f t="shared" si="60"/>
        <v>3976.98</v>
      </c>
      <c r="F273" s="45">
        <f t="shared" ref="F273:F277" si="61">IF(D273&lt;&gt;0,IF(E273/D273&gt;=100,"&gt;&gt;100",E273/D273*100),"-")</f>
        <v>109.40316244676988</v>
      </c>
    </row>
    <row r="274" spans="1:6" ht="12.75" customHeight="1" x14ac:dyDescent="0.2">
      <c r="A274" s="63">
        <v>381</v>
      </c>
      <c r="B274" s="64" t="s">
        <v>540</v>
      </c>
      <c r="C274" s="247" t="s">
        <v>541</v>
      </c>
      <c r="D274" s="60">
        <f t="shared" ref="D274:E274" si="62">SUM(D275:D277)</f>
        <v>3340.16</v>
      </c>
      <c r="E274" s="60">
        <f t="shared" si="62"/>
        <v>3976.98</v>
      </c>
      <c r="F274" s="45">
        <f t="shared" si="61"/>
        <v>119.06555374592836</v>
      </c>
    </row>
    <row r="275" spans="1:6" ht="12.75" customHeight="1" x14ac:dyDescent="0.2">
      <c r="A275" s="63">
        <v>3811</v>
      </c>
      <c r="B275" s="64" t="s">
        <v>542</v>
      </c>
      <c r="C275" s="247" t="s">
        <v>543</v>
      </c>
      <c r="D275" s="194">
        <v>170</v>
      </c>
      <c r="E275" s="194"/>
      <c r="F275" s="45">
        <f t="shared" si="61"/>
        <v>0</v>
      </c>
    </row>
    <row r="276" spans="1:6" ht="12.75" customHeight="1" x14ac:dyDescent="0.2">
      <c r="A276" s="63">
        <v>3812</v>
      </c>
      <c r="B276" s="64" t="s">
        <v>544</v>
      </c>
      <c r="C276" s="247" t="s">
        <v>545</v>
      </c>
      <c r="D276" s="194">
        <v>3170.16</v>
      </c>
      <c r="E276" s="194">
        <v>3976.98</v>
      </c>
      <c r="F276" s="45">
        <f t="shared" si="61"/>
        <v>125.45045045045045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295</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295</v>
      </c>
      <c r="E287" s="194"/>
      <c r="F287" s="45">
        <f t="shared" si="66"/>
        <v>0</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2747984.4400000004</v>
      </c>
      <c r="E299" s="60">
        <f>E152-E297+E298</f>
        <v>3161057.8499999996</v>
      </c>
      <c r="F299" s="45">
        <f t="shared" si="68"/>
        <v>115.03186859384107</v>
      </c>
    </row>
    <row r="300" spans="1:6" ht="12.75" customHeight="1" x14ac:dyDescent="0.2">
      <c r="A300" s="63" t="s">
        <v>581</v>
      </c>
      <c r="B300" s="64" t="s">
        <v>592</v>
      </c>
      <c r="C300" s="247" t="s">
        <v>593</v>
      </c>
      <c r="D300" s="60">
        <f>IF(D6&gt;=D299,D6-D299,0)</f>
        <v>46895.589999999851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203100.95000000019</v>
      </c>
      <c r="F301" s="45" t="str">
        <f t="shared" si="68"/>
        <v>-</v>
      </c>
    </row>
    <row r="302" spans="1:6" ht="12.75" customHeight="1" x14ac:dyDescent="0.2">
      <c r="A302" s="63">
        <v>92211</v>
      </c>
      <c r="B302" s="64" t="s">
        <v>596</v>
      </c>
      <c r="C302" s="247" t="s">
        <v>597</v>
      </c>
      <c r="D302" s="194">
        <v>76357.14</v>
      </c>
      <c r="E302" s="194">
        <v>84037.41</v>
      </c>
      <c r="F302" s="45">
        <f t="shared" si="68"/>
        <v>110.05835210695425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933.97</v>
      </c>
      <c r="E304" s="194">
        <v>259939.5299999998</v>
      </c>
      <c r="F304" s="45" t="str">
        <f t="shared" si="68"/>
        <v>&gt;&gt;100</v>
      </c>
    </row>
    <row r="305" spans="1:6" ht="12" x14ac:dyDescent="0.2">
      <c r="A305" s="63">
        <v>9661</v>
      </c>
      <c r="B305" s="220" t="s">
        <v>602</v>
      </c>
      <c r="C305" s="247" t="s">
        <v>603</v>
      </c>
      <c r="D305" s="194">
        <v>933.97</v>
      </c>
      <c r="E305" s="194">
        <v>660.40999999999985</v>
      </c>
      <c r="F305" s="45">
        <f t="shared" si="68"/>
        <v>70.709979977943604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46872.340000000004</v>
      </c>
      <c r="E360" s="60">
        <f t="shared" si="86"/>
        <v>52442.65</v>
      </c>
      <c r="F360" s="45">
        <f t="shared" si="72"/>
        <v>111.88400237752158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46872.340000000004</v>
      </c>
      <c r="E373" s="60">
        <f t="shared" si="90"/>
        <v>52442.65</v>
      </c>
      <c r="F373" s="45">
        <f t="shared" si="72"/>
        <v>111.88400237752158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7682.72</v>
      </c>
      <c r="E379" s="60">
        <f t="shared" si="92"/>
        <v>4572.75</v>
      </c>
      <c r="F379" s="45">
        <f t="shared" si="72"/>
        <v>59.519935647791399</v>
      </c>
    </row>
    <row r="380" spans="1:6" ht="12.75" customHeight="1" x14ac:dyDescent="0.2">
      <c r="A380" s="63">
        <v>4221</v>
      </c>
      <c r="B380" s="64" t="s">
        <v>647</v>
      </c>
      <c r="C380" s="247" t="s">
        <v>739</v>
      </c>
      <c r="D380" s="194">
        <v>3699.75</v>
      </c>
      <c r="E380" s="194">
        <v>3059.85</v>
      </c>
      <c r="F380" s="45">
        <f t="shared" si="72"/>
        <v>82.704236772754911</v>
      </c>
    </row>
    <row r="381" spans="1:6" ht="12.75" customHeight="1" x14ac:dyDescent="0.2">
      <c r="A381" s="63">
        <v>4222</v>
      </c>
      <c r="B381" s="64" t="s">
        <v>740</v>
      </c>
      <c r="C381" s="247" t="s">
        <v>741</v>
      </c>
      <c r="D381" s="194">
        <v>0</v>
      </c>
      <c r="E381" s="194">
        <v>1032.9000000000001</v>
      </c>
      <c r="F381" s="45" t="str">
        <f t="shared" si="72"/>
        <v>-</v>
      </c>
    </row>
    <row r="382" spans="1:6" ht="12.75" customHeight="1" x14ac:dyDescent="0.2">
      <c r="A382" s="63">
        <v>4223</v>
      </c>
      <c r="B382" s="64" t="s">
        <v>651</v>
      </c>
      <c r="C382" s="247" t="s">
        <v>742</v>
      </c>
      <c r="D382" s="194">
        <v>3147</v>
      </c>
      <c r="E382" s="194"/>
      <c r="F382" s="45">
        <f t="shared" si="72"/>
        <v>0</v>
      </c>
    </row>
    <row r="383" spans="1:6" ht="12.75" customHeight="1" x14ac:dyDescent="0.2">
      <c r="A383" s="63">
        <v>4224</v>
      </c>
      <c r="B383" s="64" t="s">
        <v>653</v>
      </c>
      <c r="C383" s="247" t="s">
        <v>743</v>
      </c>
      <c r="D383" s="194">
        <v>64</v>
      </c>
      <c r="E383" s="194">
        <v>480</v>
      </c>
      <c r="F383" s="45">
        <f t="shared" si="72"/>
        <v>750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771.97</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39189.620000000003</v>
      </c>
      <c r="E393" s="60">
        <f t="shared" si="94"/>
        <v>47649.9</v>
      </c>
      <c r="F393" s="45">
        <f t="shared" si="72"/>
        <v>121.58806336984129</v>
      </c>
    </row>
    <row r="394" spans="1:6" ht="12.75" customHeight="1" x14ac:dyDescent="0.2">
      <c r="A394" s="63">
        <v>4241</v>
      </c>
      <c r="B394" s="64" t="s">
        <v>756</v>
      </c>
      <c r="C394" s="247" t="s">
        <v>757</v>
      </c>
      <c r="D394" s="194">
        <v>39189.620000000003</v>
      </c>
      <c r="E394" s="194">
        <v>47649.9</v>
      </c>
      <c r="F394" s="45">
        <f t="shared" si="72"/>
        <v>121.58806336984129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220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220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46872.340000000004</v>
      </c>
      <c r="E418" s="60">
        <f t="shared" si="102"/>
        <v>52442.65</v>
      </c>
      <c r="F418" s="45">
        <f t="shared" si="72"/>
        <v>111.88400237752158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7657.02</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2794880.0300000003</v>
      </c>
      <c r="E422" s="60">
        <f>E6+E308</f>
        <v>2957956.8999999994</v>
      </c>
      <c r="F422" s="45">
        <f t="shared" si="72"/>
        <v>105.83484329379245</v>
      </c>
    </row>
    <row r="423" spans="1:6" ht="12.75" customHeight="1" x14ac:dyDescent="0.2">
      <c r="A423" s="63" t="s">
        <v>581</v>
      </c>
      <c r="B423" s="64" t="s">
        <v>804</v>
      </c>
      <c r="C423" s="247" t="s">
        <v>805</v>
      </c>
      <c r="D423" s="60">
        <f t="shared" ref="D423:E423" si="103">D299+D360</f>
        <v>2794856.7800000003</v>
      </c>
      <c r="E423" s="60">
        <f t="shared" si="103"/>
        <v>3213500.4999999995</v>
      </c>
      <c r="F423" s="45">
        <f t="shared" si="72"/>
        <v>114.97907595823207</v>
      </c>
    </row>
    <row r="424" spans="1:6" ht="12.75" customHeight="1" x14ac:dyDescent="0.2">
      <c r="A424" s="63" t="s">
        <v>581</v>
      </c>
      <c r="B424" s="64" t="s">
        <v>806</v>
      </c>
      <c r="C424" s="247" t="s">
        <v>807</v>
      </c>
      <c r="D424" s="60">
        <f t="shared" ref="D424:E424" si="104">IF(D422&gt;=D423,D422-D423,0)</f>
        <v>23.25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255543.60000000009</v>
      </c>
      <c r="F425" s="45" t="str">
        <f t="shared" si="72"/>
        <v>-</v>
      </c>
    </row>
    <row r="426" spans="1:6" ht="12.75" customHeight="1" x14ac:dyDescent="0.2">
      <c r="A426" s="251" t="s">
        <v>810</v>
      </c>
      <c r="B426" s="183" t="s">
        <v>811</v>
      </c>
      <c r="C426" s="252" t="s">
        <v>812</v>
      </c>
      <c r="D426" s="60">
        <f t="shared" ref="D426:E426" si="106">IF(D302-D303+D419-D420&gt;=0,D302-D303+D419-D420,0)</f>
        <v>76357.14</v>
      </c>
      <c r="E426" s="60">
        <f t="shared" si="106"/>
        <v>76380.39</v>
      </c>
      <c r="F426" s="45">
        <f t="shared" si="72"/>
        <v>100.03044901891296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933.97</v>
      </c>
      <c r="E428" s="81">
        <f t="shared" si="108"/>
        <v>259939.5299999998</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2794880.0300000003</v>
      </c>
      <c r="E643" s="60">
        <f>E422+E430</f>
        <v>2957956.8999999994</v>
      </c>
      <c r="F643" s="45">
        <f t="shared" si="109"/>
        <v>105.83484329379245</v>
      </c>
    </row>
    <row r="644" spans="1:6" ht="12.75" customHeight="1" x14ac:dyDescent="0.2">
      <c r="A644" s="63" t="s">
        <v>581</v>
      </c>
      <c r="B644" s="64" t="s">
        <v>1237</v>
      </c>
      <c r="C644" s="247" t="s">
        <v>1238</v>
      </c>
      <c r="D644" s="60">
        <f>D423+D535</f>
        <v>2794856.7800000003</v>
      </c>
      <c r="E644" s="60">
        <f>E423+E535</f>
        <v>3213500.4999999995</v>
      </c>
      <c r="F644" s="45">
        <f t="shared" si="109"/>
        <v>114.97907595823207</v>
      </c>
    </row>
    <row r="645" spans="1:6" ht="12.75" customHeight="1" x14ac:dyDescent="0.2">
      <c r="A645" s="63" t="s">
        <v>581</v>
      </c>
      <c r="B645" s="64" t="s">
        <v>1239</v>
      </c>
      <c r="C645" s="247" t="s">
        <v>1240</v>
      </c>
      <c r="D645" s="60">
        <f t="shared" ref="D645:E645" si="163">IF(D643&gt;=D644,D643-D644,0)</f>
        <v>23.25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255543.60000000009</v>
      </c>
      <c r="F646" s="45" t="str">
        <f t="shared" si="109"/>
        <v>-</v>
      </c>
    </row>
    <row r="647" spans="1:6" ht="24" x14ac:dyDescent="0.2">
      <c r="A647" s="251" t="s">
        <v>1243</v>
      </c>
      <c r="B647" s="64" t="s">
        <v>1244</v>
      </c>
      <c r="C647" s="252" t="s">
        <v>1243</v>
      </c>
      <c r="D647" s="60">
        <f>IF(D426-D427+D641-D642&gt;=0,D426-D427+D641-D642,0)</f>
        <v>76357.14</v>
      </c>
      <c r="E647" s="60">
        <f>IF(E426-E427+E641-E642&gt;=0,E426-E427+E641-E642,0)</f>
        <v>76380.39</v>
      </c>
      <c r="F647" s="45">
        <f t="shared" si="109"/>
        <v>100.03044901891296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76380.39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179163.21000000008</v>
      </c>
      <c r="F650" s="45" t="str">
        <f t="shared" si="109"/>
        <v>-</v>
      </c>
    </row>
    <row r="651" spans="1:6" ht="24" x14ac:dyDescent="0.2">
      <c r="A651" s="249" t="s">
        <v>1251</v>
      </c>
      <c r="B651" s="184" t="s">
        <v>1252</v>
      </c>
      <c r="C651" s="250" t="s">
        <v>1251</v>
      </c>
      <c r="D651" s="196">
        <v>204756.58</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101551.61</v>
      </c>
      <c r="E653" s="194">
        <v>102448.62</v>
      </c>
      <c r="F653" s="45">
        <f t="shared" ref="F653:F740" si="167">IF(D653&lt;&gt;0,IF(E653/D653&gt;=100,"&gt;&gt;100",E653/D653*100),"-")</f>
        <v>100.88330455814535</v>
      </c>
    </row>
    <row r="654" spans="1:6" ht="12.75" customHeight="1" x14ac:dyDescent="0.2">
      <c r="A654" s="63" t="s">
        <v>1256</v>
      </c>
      <c r="B654" s="64" t="s">
        <v>1257</v>
      </c>
      <c r="C654" s="247" t="s">
        <v>1256</v>
      </c>
      <c r="D654" s="194">
        <v>421773.96</v>
      </c>
      <c r="E654" s="194">
        <v>437460.87</v>
      </c>
      <c r="F654" s="45">
        <f t="shared" si="167"/>
        <v>103.71926943996257</v>
      </c>
    </row>
    <row r="655" spans="1:6" ht="12.75" customHeight="1" x14ac:dyDescent="0.2">
      <c r="A655" s="63" t="s">
        <v>1258</v>
      </c>
      <c r="B655" s="64" t="s">
        <v>1259</v>
      </c>
      <c r="C655" s="247" t="s">
        <v>1258</v>
      </c>
      <c r="D655" s="194">
        <v>420876.95</v>
      </c>
      <c r="E655" s="194">
        <v>436370.24</v>
      </c>
      <c r="F655" s="45">
        <f t="shared" si="167"/>
        <v>103.68119232949202</v>
      </c>
    </row>
    <row r="656" spans="1:6" ht="24" x14ac:dyDescent="0.2">
      <c r="A656" s="63">
        <v>11</v>
      </c>
      <c r="B656" s="64" t="s">
        <v>1260</v>
      </c>
      <c r="C656" s="247" t="s">
        <v>1261</v>
      </c>
      <c r="D656" s="60">
        <f t="shared" ref="D656:E656" si="168">+D653+D654-D655</f>
        <v>102448.62</v>
      </c>
      <c r="E656" s="60">
        <f t="shared" si="168"/>
        <v>103539.25</v>
      </c>
      <c r="F656" s="45">
        <f t="shared" si="167"/>
        <v>101.06456289991999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88</v>
      </c>
      <c r="E658" s="253">
        <v>84</v>
      </c>
      <c r="F658" s="45">
        <f t="shared" si="167"/>
        <v>95.454545454545453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76</v>
      </c>
      <c r="E660" s="253">
        <v>65</v>
      </c>
      <c r="F660" s="45">
        <f t="shared" si="167"/>
        <v>85.526315789473685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2422373.13</v>
      </c>
      <c r="E683" s="192">
        <v>2603896.67</v>
      </c>
      <c r="F683" s="71">
        <f t="shared" si="167"/>
        <v>107.4936242378151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1065</v>
      </c>
      <c r="E685" s="194">
        <v>1050</v>
      </c>
      <c r="F685" s="45">
        <f t="shared" si="167"/>
        <v>98.591549295774655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31327.200000000001</v>
      </c>
      <c r="E704" s="192">
        <v>7831.8</v>
      </c>
      <c r="F704" s="71">
        <f t="shared" si="167"/>
        <v>25</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1591.89</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11551.77</v>
      </c>
      <c r="E732" s="192">
        <v>12626.12</v>
      </c>
      <c r="F732" s="71">
        <f t="shared" si="167"/>
        <v>109.30030635997774</v>
      </c>
    </row>
    <row r="733" spans="1:6" ht="12.75" customHeight="1" x14ac:dyDescent="0.2">
      <c r="A733" s="70">
        <v>31215</v>
      </c>
      <c r="B733" s="65" t="s">
        <v>1395</v>
      </c>
      <c r="C733" s="278" t="s">
        <v>1396</v>
      </c>
      <c r="D733" s="192">
        <v>1765.76</v>
      </c>
      <c r="E733" s="192">
        <v>3090.08</v>
      </c>
      <c r="F733" s="71">
        <f t="shared" si="167"/>
        <v>175</v>
      </c>
    </row>
    <row r="734" spans="1:6" ht="12.75" customHeight="1" x14ac:dyDescent="0.2">
      <c r="A734" s="70">
        <v>32121</v>
      </c>
      <c r="B734" s="65" t="s">
        <v>1397</v>
      </c>
      <c r="C734" s="278" t="s">
        <v>1398</v>
      </c>
      <c r="D734" s="192">
        <v>44687.519999999997</v>
      </c>
      <c r="E734" s="192">
        <v>42511.87</v>
      </c>
      <c r="F734" s="71">
        <f t="shared" si="167"/>
        <v>95.131414766359839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120.29</v>
      </c>
      <c r="E736" s="194">
        <v>6222.82</v>
      </c>
      <c r="F736" s="45">
        <f t="shared" si="167"/>
        <v>5173.1814780946042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19121.03</v>
      </c>
      <c r="E738" s="194">
        <v>18340.8</v>
      </c>
      <c r="F738" s="45">
        <f t="shared" si="167"/>
        <v>95.919518979887599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1694.24</v>
      </c>
      <c r="E741" s="192">
        <v>2729.66</v>
      </c>
      <c r="F741" s="71">
        <f t="shared" ref="F741:F1006" si="169">IF(D741&lt;&gt;0,IF(E741/D741&gt;=100,"&gt;&gt;100",E741/D741*100),"-")</f>
        <v>161.11412786854282</v>
      </c>
    </row>
    <row r="742" spans="1:6" ht="12.75" customHeight="1" x14ac:dyDescent="0.2">
      <c r="A742" s="70" t="s">
        <v>1413</v>
      </c>
      <c r="B742" s="65" t="s">
        <v>1414</v>
      </c>
      <c r="C742" s="278" t="s">
        <v>1413</v>
      </c>
      <c r="D742" s="192">
        <v>577.13</v>
      </c>
      <c r="E742" s="192">
        <v>587.09</v>
      </c>
      <c r="F742" s="71">
        <f t="shared" si="169"/>
        <v>101.72578101987422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5964</v>
      </c>
      <c r="E744" s="192">
        <v>7488</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480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720991.83000000007</v>
      </c>
      <c r="E6" s="180">
        <f t="shared" si="0"/>
        <v>718479.22000000009</v>
      </c>
      <c r="F6" s="181">
        <f t="shared" ref="F6:F298" si="1">IF(D6&gt;0,IF(E6/D6&gt;=100,"&gt;&gt;100",E6/D6*100),"-")</f>
        <v>99.651506453270073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407099.17000000004</v>
      </c>
      <c r="E7" s="79">
        <f t="shared" si="2"/>
        <v>345582.97000000009</v>
      </c>
      <c r="F7" s="71">
        <f t="shared" si="1"/>
        <v>84.889136472570073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78.02</v>
      </c>
      <c r="E8" s="79">
        <f>E9+E10-E11</f>
        <v>78.02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78.02</v>
      </c>
      <c r="E9" s="192">
        <v>78.02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407021.15</v>
      </c>
      <c r="E12" s="79">
        <f t="shared" si="3"/>
        <v>345504.95000000007</v>
      </c>
      <c r="F12" s="71">
        <f t="shared" si="1"/>
        <v>84.886239941093976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279142.52</v>
      </c>
      <c r="E13" s="79">
        <f t="shared" si="4"/>
        <v>271320.11</v>
      </c>
      <c r="F13" s="71">
        <f t="shared" si="1"/>
        <v>97.197700300190732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21728.13</v>
      </c>
      <c r="E14" s="192">
        <v>21728.13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604064.75</v>
      </c>
      <c r="E15" s="192">
        <v>604064.75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346650.36</v>
      </c>
      <c r="E18" s="192">
        <v>354472.77</v>
      </c>
      <c r="F18" s="71">
        <f t="shared" si="1"/>
        <v>102.25657056868485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90988.890000000014</v>
      </c>
      <c r="E19" s="79">
        <f t="shared" si="5"/>
        <v>62235.540000000037</v>
      </c>
      <c r="F19" s="71">
        <f t="shared" si="1"/>
        <v>68.399053994394293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314388.57</v>
      </c>
      <c r="E20" s="192">
        <v>285797.09000000003</v>
      </c>
      <c r="F20" s="71">
        <f t="shared" si="1"/>
        <v>90.905687188309685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29840.49</v>
      </c>
      <c r="E21" s="192">
        <v>26333.81</v>
      </c>
      <c r="F21" s="71">
        <f t="shared" si="1"/>
        <v>88.248584389867588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41244.17</v>
      </c>
      <c r="E22" s="192">
        <v>40269.74</v>
      </c>
      <c r="F22" s="71">
        <f t="shared" si="1"/>
        <v>97.637411542043395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295261.8</v>
      </c>
      <c r="E23" s="192">
        <v>291968.93</v>
      </c>
      <c r="F23" s="71">
        <f t="shared" si="1"/>
        <v>98.884762607286149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81108.789999999994</v>
      </c>
      <c r="E24" s="192">
        <v>80664.039999999994</v>
      </c>
      <c r="F24" s="71">
        <f t="shared" si="1"/>
        <v>99.45166239072239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427.1</v>
      </c>
      <c r="E25" s="192">
        <v>427.1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14334.35</v>
      </c>
      <c r="E26" s="192">
        <v>14334.35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685616.38</v>
      </c>
      <c r="E28" s="192">
        <v>677559.52</v>
      </c>
      <c r="F28" s="71">
        <f t="shared" si="1"/>
        <v>98.824873466412811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36889.739999999991</v>
      </c>
      <c r="E35" s="79">
        <f t="shared" si="7"/>
        <v>11949.300000000047</v>
      </c>
      <c r="F35" s="71">
        <f t="shared" si="1"/>
        <v>32.391933366838721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261224.37</v>
      </c>
      <c r="E36" s="192">
        <v>308874.27</v>
      </c>
      <c r="F36" s="71">
        <f t="shared" si="1"/>
        <v>118.24098570895205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224334.63</v>
      </c>
      <c r="E40" s="192">
        <v>296924.96999999997</v>
      </c>
      <c r="F40" s="71">
        <f t="shared" si="1"/>
        <v>132.35806259604232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1571.49</v>
      </c>
      <c r="E47" s="192">
        <v>441.04</v>
      </c>
      <c r="F47" s="71">
        <f t="shared" si="1"/>
        <v>28.065084728506069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1571.49</v>
      </c>
      <c r="E50" s="192">
        <v>441.04</v>
      </c>
      <c r="F50" s="71">
        <f t="shared" si="1"/>
        <v>28.065084728506069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29929.360000000001</v>
      </c>
      <c r="E54" s="192">
        <v>30004.33</v>
      </c>
      <c r="F54" s="71">
        <f t="shared" si="1"/>
        <v>100.25048982002957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29929.360000000001</v>
      </c>
      <c r="E55" s="192">
        <v>30004.33</v>
      </c>
      <c r="F55" s="71">
        <f t="shared" si="1"/>
        <v>100.25048982002957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313892.65999999997</v>
      </c>
      <c r="E69" s="79">
        <f>E70+E82+E88+E119+E135+E147+E165+E171</f>
        <v>372896.25</v>
      </c>
      <c r="F69" s="71">
        <f t="shared" si="1"/>
        <v>118.79737805911104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102448.62</v>
      </c>
      <c r="E70" s="79">
        <f t="shared" si="12"/>
        <v>103539.25</v>
      </c>
      <c r="F70" s="71">
        <f t="shared" si="1"/>
        <v>101.06456289991999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102099.93</v>
      </c>
      <c r="E71" s="79">
        <f t="shared" si="13"/>
        <v>102912.47</v>
      </c>
      <c r="F71" s="71">
        <f t="shared" si="1"/>
        <v>100.79582816560209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102099.93</v>
      </c>
      <c r="E73" s="192">
        <v>102912.47</v>
      </c>
      <c r="F73" s="71">
        <f t="shared" si="1"/>
        <v>100.79582816560209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348.69</v>
      </c>
      <c r="E80" s="192">
        <v>626.78</v>
      </c>
      <c r="F80" s="71">
        <f t="shared" si="1"/>
        <v>179.75278901029569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5753.49</v>
      </c>
      <c r="E82" s="79">
        <f>SUM(E83:E85)-E86+E87</f>
        <v>9417.4700000000012</v>
      </c>
      <c r="F82" s="71">
        <f t="shared" si="1"/>
        <v>163.68273865080155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1501.21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5753.49</v>
      </c>
      <c r="E87" s="192">
        <v>7916.26</v>
      </c>
      <c r="F87" s="71">
        <f t="shared" si="1"/>
        <v>137.59057545941681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933.97</v>
      </c>
      <c r="E147" s="79">
        <f t="shared" si="24"/>
        <v>259939.53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259279.12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222995.43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36283.69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933.97</v>
      </c>
      <c r="E161" s="192">
        <v>660.41</v>
      </c>
      <c r="F161" s="71">
        <f t="shared" si="1"/>
        <v>70.709979977943618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204756.58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204756.58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720991.83</v>
      </c>
      <c r="E176" s="79">
        <f>E177+E251</f>
        <v>718479.22</v>
      </c>
      <c r="F176" s="71">
        <f t="shared" si="1"/>
        <v>99.651506453270073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236578.3</v>
      </c>
      <c r="E177" s="79">
        <f>E178+E197+E203+E219+E247+E248</f>
        <v>292119.93</v>
      </c>
      <c r="F177" s="71">
        <f t="shared" si="1"/>
        <v>123.47706023756196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233293.09999999998</v>
      </c>
      <c r="E178" s="79">
        <f>SUM(E179:E181)+E185+E186+SUM(E194:E196)</f>
        <v>245958.78</v>
      </c>
      <c r="F178" s="71">
        <f t="shared" si="1"/>
        <v>105.42908470074769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204252.58</v>
      </c>
      <c r="E179" s="192">
        <v>223132.14</v>
      </c>
      <c r="F179" s="71">
        <f t="shared" si="1"/>
        <v>109.24324187239154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21184.240000000002</v>
      </c>
      <c r="E180" s="192">
        <v>22725.9</v>
      </c>
      <c r="F180" s="71">
        <f t="shared" si="1"/>
        <v>107.27739111717011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135.09</v>
      </c>
      <c r="E181" s="79">
        <f t="shared" si="28"/>
        <v>100.74</v>
      </c>
      <c r="F181" s="71">
        <f t="shared" si="1"/>
        <v>74.572507217410617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135.09</v>
      </c>
      <c r="E184" s="192">
        <v>100.74</v>
      </c>
      <c r="F184" s="71">
        <f t="shared" si="1"/>
        <v>74.572507217410617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2238</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5483.19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3285.2</v>
      </c>
      <c r="E197" s="79">
        <f>SUM(E198:E202)</f>
        <v>668.82</v>
      </c>
      <c r="F197" s="71">
        <f t="shared" si="1"/>
        <v>20.358577864361379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3285.2</v>
      </c>
      <c r="E199" s="192">
        <v>668.82</v>
      </c>
      <c r="F199" s="71">
        <f t="shared" ref="F199:F202" si="30">IF(D199&gt;0,IF(E199/D199&gt;=100,"&gt;&gt;100",E199/D199*100),"-")</f>
        <v>20.358577864361379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45492.33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484413.52999999997</v>
      </c>
      <c r="E251" s="79">
        <f>+E252+E255-E264+E274+E291</f>
        <v>426359.29</v>
      </c>
      <c r="F251" s="71">
        <f t="shared" si="1"/>
        <v>88.015561827928295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407099.17</v>
      </c>
      <c r="E252" s="79">
        <f>E253-E254</f>
        <v>345582.97</v>
      </c>
      <c r="F252" s="71">
        <f t="shared" si="1"/>
        <v>84.889136472570058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407099.17</v>
      </c>
      <c r="E253" s="192">
        <v>345582.97</v>
      </c>
      <c r="F253" s="71">
        <f t="shared" si="1"/>
        <v>84.889136472570058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76380.39</v>
      </c>
      <c r="E255" s="79">
        <f>E256-E260</f>
        <v>-179163.21</v>
      </c>
      <c r="F255" s="71">
        <f t="shared" si="1"/>
        <v>-234.56702695547901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84037.41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84037.41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7657.02</v>
      </c>
      <c r="E260" s="79">
        <f>SUM(E261:E263)</f>
        <v>179163.21</v>
      </c>
      <c r="F260" s="71">
        <f t="shared" si="1"/>
        <v>2339.8555835037646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174846.52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7657.02</v>
      </c>
      <c r="E262" s="192">
        <v>4316.6899999999996</v>
      </c>
      <c r="F262" s="71">
        <f t="shared" si="1"/>
        <v>56.375587369498824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933.97</v>
      </c>
      <c r="E274" s="79">
        <f>SUM(E275:E277)+SUM(E286:E290)</f>
        <v>259939.53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259279.12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222995.43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36283.69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933.97</v>
      </c>
      <c r="E288" s="192">
        <v>660.41</v>
      </c>
      <c r="F288" s="71">
        <f t="shared" si="39"/>
        <v>70.709979977943618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121902.38</v>
      </c>
      <c r="E297" s="79">
        <f t="shared" si="42"/>
        <v>201187.63</v>
      </c>
      <c r="F297" s="71">
        <f t="shared" si="1"/>
        <v>165.03995246032113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121902.38</v>
      </c>
      <c r="E298" s="193">
        <v>201187.63</v>
      </c>
      <c r="F298" s="75">
        <f t="shared" si="1"/>
        <v>165.03995246032113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933.97</v>
      </c>
      <c r="E303" s="192">
        <v>259939.53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5465.19</v>
      </c>
      <c r="E308" s="192">
        <v>7916.26</v>
      </c>
      <c r="F308" s="71">
        <f t="shared" si="43"/>
        <v>144.8487609762881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288.3</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907.42</v>
      </c>
      <c r="E336" s="192">
        <v>1622.39</v>
      </c>
      <c r="F336" s="71">
        <f t="shared" si="43"/>
        <v>178.79151881157568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232385.68</v>
      </c>
      <c r="E337" s="192">
        <v>244336.39</v>
      </c>
      <c r="F337" s="71">
        <f t="shared" si="43"/>
        <v>105.14261894278512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3285.2</v>
      </c>
      <c r="E339" s="192">
        <v>668.82</v>
      </c>
      <c r="F339" s="71">
        <f t="shared" si="43"/>
        <v>20.358577864361379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36772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1522.78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7197.55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121902.38</v>
      </c>
      <c r="E387" s="192">
        <v>155222.63</v>
      </c>
      <c r="F387" s="71">
        <f t="shared" si="44"/>
        <v>127.33355165009903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45965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2794856.78</v>
      </c>
      <c r="E114" s="60">
        <f t="shared" si="22"/>
        <v>3213500.5</v>
      </c>
      <c r="F114" s="45">
        <f t="shared" si="1"/>
        <v>114.97907595823212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2794856.78</v>
      </c>
      <c r="E118" s="60">
        <f t="shared" si="24"/>
        <v>3213500.5</v>
      </c>
      <c r="F118" s="45">
        <f t="shared" si="1"/>
        <v>114.97907595823212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2794856.78</v>
      </c>
      <c r="E120" s="194">
        <v>3213500.5</v>
      </c>
      <c r="F120" s="45">
        <f t="shared" si="1"/>
        <v>114.97907595823212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2794856.78</v>
      </c>
      <c r="E141" s="81">
        <f t="shared" si="28"/>
        <v>3213500.5</v>
      </c>
      <c r="F141" s="61">
        <f t="shared" si="1"/>
        <v>114.97907595823212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66513.89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66513.89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66513.89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66513.89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236578.3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3095335.09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2973633.88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2617852.5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343270.11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1786.62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6459.75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4264.8999999999996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51992.65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69708.56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3039793.46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2960968.2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2598972.94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341728.45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1820.97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8697.75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9748.09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54609.03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24216.23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292119.9299999997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1622.39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1622.39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1622.39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1622.39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290497.54000000004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45492.33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244336.39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668.82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16537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Nevenka Petić</cp:lastModifiedBy>
  <cp:lastPrinted>2026-01-30T11:38:43Z</cp:lastPrinted>
  <dcterms:created xsi:type="dcterms:W3CDTF">2022-04-01T05:14:30Z</dcterms:created>
  <dcterms:modified xsi:type="dcterms:W3CDTF">2026-02-10T16:08:10Z</dcterms:modified>
</cp:coreProperties>
</file>